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.SAMCO REPORTS\01.SAMCO REPORTS\002.DISCLOSURE OF AAUM\05.Disclosure of AAUM for AUG'25\FINAL FILES\"/>
    </mc:Choice>
  </mc:AlternateContent>
  <xr:revisionPtr revIDLastSave="0" documentId="13_ncr:1_{0FA6D284-8202-4152-9FCB-94A379168FC2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K34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<sst xmlns="http://schemas.openxmlformats.org/spreadsheetml/2006/main" count="145" uniqueCount="111">
  <si>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</si>
  <si>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</si>
  <si>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</si>
  <si>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</si>
  <si>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</si>
  <si>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</si>
  <si>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</si>
  <si>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</si>
  <si>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</si>
  <si>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</si>
  <si>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</si>
  <si>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</si>
  <si>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</si>
  <si>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</si>
  <si>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</si>
  <si>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</si>
  <si>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</si>
  <si>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</si>
  <si>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</si>
  <si>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</si>
  <si>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</si>
  <si>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</si>
  <si>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</si>
  <si>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</si>
  <si>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</si>
  <si>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</si>
  <si>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</si>
  <si>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</si>
  <si>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</si>
  <si>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</si>
  <si>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</si>
  <si>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</si>
  <si>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</si>
  <si>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</si>
  <si>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</si>
  <si>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</si>
  <si>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</si>
  <si>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</si>
  <si>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</si>
  <si>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</si>
  <si>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</si>
  <si>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</si>
  <si>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</si>
  <si>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</si>
  <si>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</si>
  <si>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</si>
  <si>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</si>
  <si>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</si>
  <si>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</si>
  <si>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</si>
  <si>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</si>
  <si>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</si>
  <si>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</si>
  <si>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</si>
  <si>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</si>
  <si>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</si>
  <si>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</si>
  <si>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</si>
  <si>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</si>
  <si>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</si>
  <si>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</si>
  <si>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</si>
  <si>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</si>
  <si>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</si>
  <si>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</si>
  <si>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</si>
  <si>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</si>
  <si>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</si>
  <si>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</si>
  <si>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</si>
  <si>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</si>
  <si>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</si>
  <si>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</si>
  <si>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</si>
  <si>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</si>
  <si>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</si>
  <si>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</si>
  <si>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</si>
  <si>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</si>
  <si>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</si>
  <si>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</si>
  <si>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</si>
  <si>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</si>
  <si>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</si>
  <si>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</si>
  <si>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</si>
  <si>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</si>
  <si>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</si>
  <si>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</si>
  <si>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</si>
  <si>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</si>
  <si>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</si>
  <si>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</si>
  <si>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</si>
  <si>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</si>
  <si>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</si>
  <si>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</si>
  <si>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</si>
  <si>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</si>
  <si>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</si>
  <si>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</si>
  <si>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</si>
  <si>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</si>
  <si>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</si>
  <si>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</si>
  <si>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</si>
  <si>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</si>
  <si>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</si>
  <si>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</si>
  <si>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Mutual Fund: Average Net Assets Under Management (AAUM) as on AUG 2025 (All figures in Rs. Crore)</t>
  </si>
  <si>
    <t>Table showing State wise /Union Territory wise contribution to AAUM of category of schemes as on 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</si>
</sst>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tabSelected="1" zoomScaleNormal="100" workbookViewId="0"/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62" width="9.5703125" style="6" customWidth="1"/>
    <col min="63" max="63" width="17" style="7" customWidth="1"/>
    <col min="64" max="65" width="10.7109375" style="6" bestFit="1" customWidth="1"/>
    <col min="66" max="66" width="9.140625" style="6"/>
    <col min="67" max="67" width="9.140625" style="51"/>
    <col min="68" max="16384" width="9.140625" style="6"/>
  </cols>
  <sheetData>
    <row r="1" spans="1:67" ht="15" customHeight="1" thickBot="1" x14ac:dyDescent="0.3">
      <c r="B1" s="1"/>
    </row>
    <row r="2" spans="1:67" ht="15.75" customHeight="1" thickBot="1" x14ac:dyDescent="0.3">
      <c r="A2" s="90" t="s">
        <v>0</v>
      </c>
      <c r="B2" s="92" t="s">
        <v>1</v>
      </c>
      <c r="C2" s="95" t="s">
        <v>109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7"/>
    </row>
    <row r="3" spans="1:67" ht="18.75" thickBot="1" x14ac:dyDescent="0.3">
      <c r="A3" s="91"/>
      <c r="B3" s="93"/>
      <c r="C3" s="98" t="s">
        <v>2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0"/>
      <c r="W3" s="98" t="s">
        <v>3</v>
      </c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100"/>
      <c r="AQ3" s="98" t="s">
        <v>4</v>
      </c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100"/>
      <c r="BK3" s="87" t="s">
        <v>30</v>
      </c>
    </row>
    <row r="4" spans="1:67" ht="18.75" thickBot="1" x14ac:dyDescent="0.4">
      <c r="A4" s="91"/>
      <c r="B4" s="93"/>
      <c r="C4" s="84" t="s">
        <v>49</v>
      </c>
      <c r="D4" s="85"/>
      <c r="E4" s="85"/>
      <c r="F4" s="85"/>
      <c r="G4" s="85"/>
      <c r="H4" s="85"/>
      <c r="I4" s="85"/>
      <c r="J4" s="85"/>
      <c r="K4" s="85"/>
      <c r="L4" s="86"/>
      <c r="M4" s="84" t="s">
        <v>50</v>
      </c>
      <c r="N4" s="85"/>
      <c r="O4" s="85"/>
      <c r="P4" s="85"/>
      <c r="Q4" s="85"/>
      <c r="R4" s="85"/>
      <c r="S4" s="85"/>
      <c r="T4" s="85"/>
      <c r="U4" s="85"/>
      <c r="V4" s="86"/>
      <c r="W4" s="84" t="s">
        <v>49</v>
      </c>
      <c r="X4" s="85"/>
      <c r="Y4" s="85"/>
      <c r="Z4" s="85"/>
      <c r="AA4" s="85"/>
      <c r="AB4" s="85"/>
      <c r="AC4" s="85"/>
      <c r="AD4" s="85"/>
      <c r="AE4" s="85"/>
      <c r="AF4" s="86"/>
      <c r="AG4" s="84" t="s">
        <v>50</v>
      </c>
      <c r="AH4" s="85"/>
      <c r="AI4" s="85"/>
      <c r="AJ4" s="85"/>
      <c r="AK4" s="85"/>
      <c r="AL4" s="85"/>
      <c r="AM4" s="85"/>
      <c r="AN4" s="85"/>
      <c r="AO4" s="85"/>
      <c r="AP4" s="86"/>
      <c r="AQ4" s="84" t="s">
        <v>49</v>
      </c>
      <c r="AR4" s="85"/>
      <c r="AS4" s="85"/>
      <c r="AT4" s="85"/>
      <c r="AU4" s="85"/>
      <c r="AV4" s="85"/>
      <c r="AW4" s="85"/>
      <c r="AX4" s="85"/>
      <c r="AY4" s="85"/>
      <c r="AZ4" s="86"/>
      <c r="BA4" s="84" t="s">
        <v>50</v>
      </c>
      <c r="BB4" s="85"/>
      <c r="BC4" s="85"/>
      <c r="BD4" s="85"/>
      <c r="BE4" s="85"/>
      <c r="BF4" s="85"/>
      <c r="BG4" s="85"/>
      <c r="BH4" s="85"/>
      <c r="BI4" s="85"/>
      <c r="BJ4" s="86"/>
      <c r="BK4" s="88"/>
    </row>
    <row r="5" spans="1:67" ht="18" customHeight="1" x14ac:dyDescent="0.25">
      <c r="A5" s="91"/>
      <c r="B5" s="93"/>
      <c r="C5" s="81" t="s">
        <v>5</v>
      </c>
      <c r="D5" s="82"/>
      <c r="E5" s="82"/>
      <c r="F5" s="82"/>
      <c r="G5" s="83"/>
      <c r="H5" s="78" t="s">
        <v>6</v>
      </c>
      <c r="I5" s="79"/>
      <c r="J5" s="79"/>
      <c r="K5" s="79"/>
      <c r="L5" s="80"/>
      <c r="M5" s="81" t="s">
        <v>5</v>
      </c>
      <c r="N5" s="82"/>
      <c r="O5" s="82"/>
      <c r="P5" s="82"/>
      <c r="Q5" s="83"/>
      <c r="R5" s="78" t="s">
        <v>6</v>
      </c>
      <c r="S5" s="79"/>
      <c r="T5" s="79"/>
      <c r="U5" s="79"/>
      <c r="V5" s="80"/>
      <c r="W5" s="81" t="s">
        <v>5</v>
      </c>
      <c r="X5" s="82"/>
      <c r="Y5" s="82"/>
      <c r="Z5" s="82"/>
      <c r="AA5" s="83"/>
      <c r="AB5" s="78" t="s">
        <v>6</v>
      </c>
      <c r="AC5" s="79"/>
      <c r="AD5" s="79"/>
      <c r="AE5" s="79"/>
      <c r="AF5" s="80"/>
      <c r="AG5" s="81" t="s">
        <v>5</v>
      </c>
      <c r="AH5" s="82"/>
      <c r="AI5" s="82"/>
      <c r="AJ5" s="82"/>
      <c r="AK5" s="83"/>
      <c r="AL5" s="78" t="s">
        <v>6</v>
      </c>
      <c r="AM5" s="79"/>
      <c r="AN5" s="79"/>
      <c r="AO5" s="79"/>
      <c r="AP5" s="80"/>
      <c r="AQ5" s="81" t="s">
        <v>5</v>
      </c>
      <c r="AR5" s="82"/>
      <c r="AS5" s="82"/>
      <c r="AT5" s="82"/>
      <c r="AU5" s="83"/>
      <c r="AV5" s="78" t="s">
        <v>6</v>
      </c>
      <c r="AW5" s="79"/>
      <c r="AX5" s="79"/>
      <c r="AY5" s="79"/>
      <c r="AZ5" s="80"/>
      <c r="BA5" s="81" t="s">
        <v>5</v>
      </c>
      <c r="BB5" s="82"/>
      <c r="BC5" s="82"/>
      <c r="BD5" s="82"/>
      <c r="BE5" s="83"/>
      <c r="BF5" s="78" t="s">
        <v>6</v>
      </c>
      <c r="BG5" s="79"/>
      <c r="BH5" s="79"/>
      <c r="BI5" s="79"/>
      <c r="BJ5" s="80"/>
      <c r="BK5" s="88"/>
    </row>
    <row r="6" spans="1:67" ht="15.75" x14ac:dyDescent="0.3">
      <c r="A6" s="91"/>
      <c r="B6" s="9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9"/>
    </row>
    <row r="7" spans="1:67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25">
      <c r="A10" s="54"/>
      <c r="B10" s="59" t="s">
        <v>98</v>
      </c>
      <c r="C10" s="9">
        <v>0</v>
      </c>
      <c r="D10" s="10">
        <v>4.2591183044838701</v>
      </c>
      <c r="E10" s="10">
        <v>0</v>
      </c>
      <c r="F10" s="10">
        <v>0</v>
      </c>
      <c r="G10" s="11">
        <v>0</v>
      </c>
      <c r="H10" s="9">
        <v>0.32475809999999999</v>
      </c>
      <c r="I10" s="10">
        <v>8.2625682600000001</v>
      </c>
      <c r="J10" s="10">
        <v>0</v>
      </c>
      <c r="K10" s="10">
        <v>0</v>
      </c>
      <c r="L10" s="11">
        <v>0.74191383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0.30238545</v>
      </c>
      <c r="S10" s="10">
        <v>0</v>
      </c>
      <c r="T10" s="10">
        <v>0</v>
      </c>
      <c r="U10" s="10">
        <v>0</v>
      </c>
      <c r="V10" s="11">
        <v>5.722733E-2</v>
      </c>
      <c r="W10" s="9">
        <v>9.5000000000000001E-7</v>
      </c>
      <c r="X10" s="10">
        <v>0</v>
      </c>
      <c r="Y10" s="10">
        <v>0</v>
      </c>
      <c r="Z10" s="10">
        <v>0</v>
      </c>
      <c r="AA10" s="11">
        <v>0</v>
      </c>
      <c r="AB10" s="9">
        <v>4.40814E-2</v>
      </c>
      <c r="AC10" s="10">
        <v>0</v>
      </c>
      <c r="AD10" s="10">
        <v>0</v>
      </c>
      <c r="AE10" s="10">
        <v>0</v>
      </c>
      <c r="AF10" s="11">
        <v>0.52116177551612908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2.5421559999999999E-2</v>
      </c>
      <c r="AM10" s="10">
        <v>1.42E-6</v>
      </c>
      <c r="AN10" s="10">
        <v>0</v>
      </c>
      <c r="AO10" s="10">
        <v>0</v>
      </c>
      <c r="AP10" s="11">
        <v>0.17442221999999999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3.70245807</v>
      </c>
      <c r="AW10" s="10">
        <v>2.8378736799999804</v>
      </c>
      <c r="AX10" s="10">
        <v>0</v>
      </c>
      <c r="AY10" s="10">
        <v>0</v>
      </c>
      <c r="AZ10" s="11">
        <v>14.09368435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1.5303228799999999</v>
      </c>
      <c r="BG10" s="10">
        <v>0.80105539000000003</v>
      </c>
      <c r="BH10" s="10">
        <v>0</v>
      </c>
      <c r="BI10" s="10">
        <v>0</v>
      </c>
      <c r="BJ10" s="11">
        <v>3.6476228000000002</v>
      </c>
      <c r="BK10" s="12">
        <f>SUM(C10:BJ10)</f>
        <v>41.326077769999976</v>
      </c>
      <c r="BO10" s="48"/>
    </row>
    <row r="11" spans="1:67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4.2591183044838701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0.32475809999999999</v>
      </c>
      <c r="I11" s="15">
        <f t="shared" si="0"/>
        <v>8.2625682600000001</v>
      </c>
      <c r="J11" s="15">
        <f t="shared" si="0"/>
        <v>0</v>
      </c>
      <c r="K11" s="15">
        <f t="shared" si="0"/>
        <v>0</v>
      </c>
      <c r="L11" s="16">
        <f t="shared" si="0"/>
        <v>0.74191383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0.30238545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5.722733E-2</v>
      </c>
      <c r="W11" s="14">
        <f t="shared" si="0"/>
        <v>9.5000000000000001E-7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4.40814E-2</v>
      </c>
      <c r="AC11" s="15">
        <f t="shared" si="0"/>
        <v>0</v>
      </c>
      <c r="AD11" s="15">
        <f t="shared" si="0"/>
        <v>0</v>
      </c>
      <c r="AE11" s="15">
        <f t="shared" si="0"/>
        <v>0</v>
      </c>
      <c r="AF11" s="16">
        <f t="shared" si="0"/>
        <v>0.52116177551612908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2.5421559999999999E-2</v>
      </c>
      <c r="AM11" s="15">
        <f t="shared" si="1"/>
        <v>1.42E-6</v>
      </c>
      <c r="AN11" s="15">
        <f t="shared" si="1"/>
        <v>0</v>
      </c>
      <c r="AO11" s="15">
        <f t="shared" si="1"/>
        <v>0</v>
      </c>
      <c r="AP11" s="16">
        <f t="shared" si="1"/>
        <v>0.17442221999999999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3.70245807</v>
      </c>
      <c r="AW11" s="15">
        <f t="shared" si="1"/>
        <v>2.8378736799999804</v>
      </c>
      <c r="AX11" s="15">
        <f t="shared" si="1"/>
        <v>0</v>
      </c>
      <c r="AY11" s="15">
        <f t="shared" si="1"/>
        <v>0</v>
      </c>
      <c r="AZ11" s="16">
        <f t="shared" si="1"/>
        <v>14.09368435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1.5303228799999999</v>
      </c>
      <c r="BG11" s="15">
        <f t="shared" si="1"/>
        <v>0.80105539000000003</v>
      </c>
      <c r="BH11" s="15">
        <f t="shared" si="1"/>
        <v>0</v>
      </c>
      <c r="BI11" s="15">
        <f t="shared" si="1"/>
        <v>0</v>
      </c>
      <c r="BJ11" s="16">
        <f t="shared" si="1"/>
        <v>3.6476228000000002</v>
      </c>
      <c r="BK11" s="17">
        <f t="shared" si="1"/>
        <v>41.326077769999976</v>
      </c>
      <c r="BO11" s="50"/>
    </row>
    <row r="12" spans="1:67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4.2591183044838701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0.32475809999999999</v>
      </c>
      <c r="I30" s="15">
        <f t="shared" si="8"/>
        <v>8.2625682600000001</v>
      </c>
      <c r="J30" s="15">
        <f t="shared" si="8"/>
        <v>0</v>
      </c>
      <c r="K30" s="15">
        <f t="shared" si="8"/>
        <v>0</v>
      </c>
      <c r="L30" s="16">
        <f t="shared" si="8"/>
        <v>0.74191383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0.30238545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5.722733E-2</v>
      </c>
      <c r="W30" s="14">
        <f t="shared" si="8"/>
        <v>9.5000000000000001E-7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4.40814E-2</v>
      </c>
      <c r="AC30" s="15">
        <f t="shared" si="8"/>
        <v>0</v>
      </c>
      <c r="AD30" s="15">
        <f t="shared" si="8"/>
        <v>0</v>
      </c>
      <c r="AE30" s="15">
        <f t="shared" si="8"/>
        <v>0</v>
      </c>
      <c r="AF30" s="16">
        <f t="shared" si="8"/>
        <v>0.52116177551612908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2.5421559999999999E-2</v>
      </c>
      <c r="AM30" s="15">
        <f t="shared" si="9"/>
        <v>1.42E-6</v>
      </c>
      <c r="AN30" s="15">
        <f t="shared" si="9"/>
        <v>0</v>
      </c>
      <c r="AO30" s="15">
        <f t="shared" si="9"/>
        <v>0</v>
      </c>
      <c r="AP30" s="16">
        <f t="shared" si="9"/>
        <v>0.17442221999999999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3.70245807</v>
      </c>
      <c r="AW30" s="15">
        <f t="shared" si="9"/>
        <v>2.8378736799999804</v>
      </c>
      <c r="AX30" s="15">
        <f t="shared" si="9"/>
        <v>0</v>
      </c>
      <c r="AY30" s="15">
        <f t="shared" si="9"/>
        <v>0</v>
      </c>
      <c r="AZ30" s="16">
        <f t="shared" si="9"/>
        <v>14.09368435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1.5303228799999999</v>
      </c>
      <c r="BG30" s="15">
        <f t="shared" si="9"/>
        <v>0.80105539000000003</v>
      </c>
      <c r="BH30" s="15">
        <f t="shared" si="9"/>
        <v>0</v>
      </c>
      <c r="BI30" s="15">
        <f t="shared" si="9"/>
        <v>0</v>
      </c>
      <c r="BJ30" s="16">
        <f t="shared" si="9"/>
        <v>3.6476228000000002</v>
      </c>
      <c r="BK30" s="16">
        <f t="shared" si="9"/>
        <v>41.326077769999976</v>
      </c>
      <c r="BO30" s="50"/>
    </row>
    <row r="31" spans="1:67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25">
      <c r="A34" s="54"/>
      <c r="B34" s="59" t="s">
        <v>99</v>
      </c>
      <c r="C34" s="9">
        <v>0</v>
      </c>
      <c r="D34" s="10">
        <v>0.23588169258064515</v>
      </c>
      <c r="E34" s="10">
        <v>0</v>
      </c>
      <c r="F34" s="10">
        <v>0</v>
      </c>
      <c r="G34" s="11">
        <v>0</v>
      </c>
      <c r="H34" s="9">
        <v>11.47652647</v>
      </c>
      <c r="I34" s="10">
        <v>0.11731158</v>
      </c>
      <c r="J34" s="10">
        <v>0</v>
      </c>
      <c r="K34" s="10">
        <v>0</v>
      </c>
      <c r="L34" s="11">
        <v>0.44918712999999999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9.0974259800000006</v>
      </c>
      <c r="S34" s="10">
        <v>3.6096650000000001E-2</v>
      </c>
      <c r="T34" s="10">
        <v>0</v>
      </c>
      <c r="U34" s="10">
        <v>0</v>
      </c>
      <c r="V34" s="11">
        <v>9.1783630000000005E-2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1.5981452300000001</v>
      </c>
      <c r="AC34" s="10">
        <v>2.5723019999999999E-2</v>
      </c>
      <c r="AD34" s="10">
        <v>0</v>
      </c>
      <c r="AE34" s="10">
        <v>0</v>
      </c>
      <c r="AF34" s="11">
        <v>1.5736573277741948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0.49160166</v>
      </c>
      <c r="AM34" s="10">
        <v>1.5614319999999999E-2</v>
      </c>
      <c r="AN34" s="10">
        <v>0</v>
      </c>
      <c r="AO34" s="10">
        <v>0</v>
      </c>
      <c r="AP34" s="11">
        <v>2.855475E-2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43.909142099999997</v>
      </c>
      <c r="AW34" s="10">
        <v>3.1093797976451398</v>
      </c>
      <c r="AX34" s="10">
        <v>0</v>
      </c>
      <c r="AY34" s="10">
        <v>0</v>
      </c>
      <c r="AZ34" s="11">
        <v>19.133357449999998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26.93022903</v>
      </c>
      <c r="BG34" s="10">
        <v>1.0529857899999999</v>
      </c>
      <c r="BH34" s="10">
        <v>0</v>
      </c>
      <c r="BI34" s="10">
        <v>0</v>
      </c>
      <c r="BJ34" s="11">
        <v>2.9817663099999998</v>
      </c>
      <c r="BK34" s="12">
        <f>SUM(C34:BJ34)</f>
        <v>122.35436991799997</v>
      </c>
      <c r="BO34" s="48"/>
    </row>
    <row r="35" spans="1:67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0.23588169258064515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11.47652647</v>
      </c>
      <c r="I35" s="15">
        <f t="shared" si="10"/>
        <v>0.11731158</v>
      </c>
      <c r="J35" s="15">
        <f t="shared" si="10"/>
        <v>0</v>
      </c>
      <c r="K35" s="15">
        <f t="shared" si="10"/>
        <v>0</v>
      </c>
      <c r="L35" s="16">
        <f t="shared" si="10"/>
        <v>0.44918712999999999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9.0974259800000006</v>
      </c>
      <c r="S35" s="15">
        <f t="shared" si="10"/>
        <v>3.6096650000000001E-2</v>
      </c>
      <c r="T35" s="15">
        <f t="shared" si="10"/>
        <v>0</v>
      </c>
      <c r="U35" s="15">
        <f t="shared" si="10"/>
        <v>0</v>
      </c>
      <c r="V35" s="16">
        <f t="shared" si="10"/>
        <v>9.1783630000000005E-2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1.5981452300000001</v>
      </c>
      <c r="AC35" s="15">
        <f t="shared" si="10"/>
        <v>2.5723019999999999E-2</v>
      </c>
      <c r="AD35" s="15">
        <f t="shared" si="10"/>
        <v>0</v>
      </c>
      <c r="AE35" s="15">
        <f t="shared" si="10"/>
        <v>0</v>
      </c>
      <c r="AF35" s="16">
        <f t="shared" si="10"/>
        <v>1.5736573277741948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0.49160166</v>
      </c>
      <c r="AM35" s="15">
        <f t="shared" si="11"/>
        <v>1.5614319999999999E-2</v>
      </c>
      <c r="AN35" s="15">
        <f t="shared" si="11"/>
        <v>0</v>
      </c>
      <c r="AO35" s="15">
        <f t="shared" si="11"/>
        <v>0</v>
      </c>
      <c r="AP35" s="16">
        <f t="shared" si="11"/>
        <v>2.855475E-2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43.909142099999997</v>
      </c>
      <c r="AW35" s="15">
        <f t="shared" si="11"/>
        <v>3.1093797976451398</v>
      </c>
      <c r="AX35" s="15">
        <f t="shared" si="11"/>
        <v>0</v>
      </c>
      <c r="AY35" s="15">
        <f t="shared" si="11"/>
        <v>0</v>
      </c>
      <c r="AZ35" s="16">
        <f t="shared" si="11"/>
        <v>19.133357449999998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26.93022903</v>
      </c>
      <c r="BG35" s="15">
        <f t="shared" si="11"/>
        <v>1.0529857899999999</v>
      </c>
      <c r="BH35" s="15">
        <f t="shared" si="11"/>
        <v>0</v>
      </c>
      <c r="BI35" s="15">
        <f t="shared" si="11"/>
        <v>0</v>
      </c>
      <c r="BJ35" s="16">
        <f t="shared" si="11"/>
        <v>2.9817663099999998</v>
      </c>
      <c r="BK35" s="17">
        <f t="shared" si="11"/>
        <v>122.35436991799997</v>
      </c>
      <c r="BO35" s="50"/>
    </row>
    <row r="36" spans="1:67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25">
      <c r="A38" s="54"/>
      <c r="B38" s="59" t="s">
        <v>100</v>
      </c>
      <c r="C38" s="46">
        <v>0</v>
      </c>
      <c r="D38" s="10">
        <v>1.6107517892258061</v>
      </c>
      <c r="E38" s="10">
        <v>0</v>
      </c>
      <c r="F38" s="10">
        <v>0</v>
      </c>
      <c r="G38" s="47">
        <v>2.2477972899999998</v>
      </c>
      <c r="H38" s="46">
        <v>27.19509953</v>
      </c>
      <c r="I38" s="10">
        <v>5.6228822599999999</v>
      </c>
      <c r="J38" s="10">
        <v>0</v>
      </c>
      <c r="K38" s="10">
        <v>0</v>
      </c>
      <c r="L38" s="47">
        <v>31.615238269999999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15.88914585</v>
      </c>
      <c r="S38" s="10">
        <v>0.15812503</v>
      </c>
      <c r="T38" s="10">
        <v>0</v>
      </c>
      <c r="U38" s="10">
        <v>0</v>
      </c>
      <c r="V38" s="47">
        <v>3.7293195200000002</v>
      </c>
      <c r="W38" s="46">
        <v>3.8659200000000001E-3</v>
      </c>
      <c r="X38" s="10">
        <v>0</v>
      </c>
      <c r="Y38" s="10">
        <v>0</v>
      </c>
      <c r="Z38" s="10">
        <v>0</v>
      </c>
      <c r="AA38" s="47">
        <v>0</v>
      </c>
      <c r="AB38" s="46">
        <v>6.4948195200000001</v>
      </c>
      <c r="AC38" s="10">
        <v>0.24590924</v>
      </c>
      <c r="AD38" s="10">
        <v>0</v>
      </c>
      <c r="AE38" s="10">
        <v>0</v>
      </c>
      <c r="AF38" s="47">
        <v>8.4431951021613045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1.89011807</v>
      </c>
      <c r="AM38" s="10">
        <v>3.2172220000000001E-2</v>
      </c>
      <c r="AN38" s="10">
        <v>0</v>
      </c>
      <c r="AO38" s="10">
        <v>0</v>
      </c>
      <c r="AP38" s="47">
        <v>0.83072288000000005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152.27619308999999</v>
      </c>
      <c r="AW38" s="10">
        <v>52.538531934614468</v>
      </c>
      <c r="AX38" s="10">
        <v>0</v>
      </c>
      <c r="AY38" s="10">
        <v>0</v>
      </c>
      <c r="AZ38" s="47">
        <v>339.36433285999999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91.52296758</v>
      </c>
      <c r="BG38" s="10">
        <v>7.5602336000000001</v>
      </c>
      <c r="BH38" s="10">
        <v>0</v>
      </c>
      <c r="BI38" s="10">
        <v>0</v>
      </c>
      <c r="BJ38" s="47">
        <v>92.70650929</v>
      </c>
      <c r="BK38" s="12">
        <f t="shared" ref="BK38:BK45" si="12">SUM(C38:BJ38)</f>
        <v>841.97793084600141</v>
      </c>
      <c r="BO38" s="48"/>
    </row>
    <row r="39" spans="1:67" s="13" customFormat="1" x14ac:dyDescent="0.25">
      <c r="A39" s="54"/>
      <c r="B39" s="59" t="s">
        <v>104</v>
      </c>
      <c r="C39" s="46">
        <v>0</v>
      </c>
      <c r="D39" s="10">
        <v>7.4609868612903169E-2</v>
      </c>
      <c r="E39" s="10">
        <v>0</v>
      </c>
      <c r="F39" s="10">
        <v>0</v>
      </c>
      <c r="G39" s="47">
        <v>0.29634132000000002</v>
      </c>
      <c r="H39" s="46">
        <v>2.19383704</v>
      </c>
      <c r="I39" s="10">
        <v>4.4378278399999997</v>
      </c>
      <c r="J39" s="10">
        <v>0</v>
      </c>
      <c r="K39" s="10">
        <v>0</v>
      </c>
      <c r="L39" s="47">
        <v>3.3850523899999998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0.12397364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1.5366589999999999E-2</v>
      </c>
      <c r="AC39" s="10">
        <v>0</v>
      </c>
      <c r="AD39" s="10">
        <v>0</v>
      </c>
      <c r="AE39" s="10">
        <v>0</v>
      </c>
      <c r="AF39" s="47">
        <v>2.6906250967741901E-3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1.6310599999999999E-3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1.19282402</v>
      </c>
      <c r="AW39" s="10">
        <v>1.1750233462903557</v>
      </c>
      <c r="AX39" s="10">
        <v>0</v>
      </c>
      <c r="AY39" s="10">
        <v>0</v>
      </c>
      <c r="AZ39" s="47">
        <v>6.6465138599999998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0.50621596999999996</v>
      </c>
      <c r="BG39" s="10">
        <v>2.1368430000000001E-2</v>
      </c>
      <c r="BH39" s="10">
        <v>0</v>
      </c>
      <c r="BI39" s="10">
        <v>0</v>
      </c>
      <c r="BJ39" s="47">
        <v>3.4808334200000002</v>
      </c>
      <c r="BK39" s="12">
        <f t="shared" si="12"/>
        <v>23.554109420000028</v>
      </c>
      <c r="BO39" s="48"/>
    </row>
    <row r="40" spans="1:67" s="13" customFormat="1" x14ac:dyDescent="0.25">
      <c r="A40" s="54"/>
      <c r="B40" s="59" t="s">
        <v>96</v>
      </c>
      <c r="C40" s="43">
        <v>1.6129399999999999E-2</v>
      </c>
      <c r="D40" s="43">
        <v>1.0066237803225806</v>
      </c>
      <c r="E40" s="43">
        <v>0</v>
      </c>
      <c r="F40" s="43">
        <v>0</v>
      </c>
      <c r="G40" s="43">
        <v>1.1082288600000001</v>
      </c>
      <c r="H40" s="43">
        <v>16.023097629999999</v>
      </c>
      <c r="I40" s="43">
        <v>0.27701733000000001</v>
      </c>
      <c r="J40" s="43">
        <v>0</v>
      </c>
      <c r="K40" s="43">
        <v>0</v>
      </c>
      <c r="L40" s="43">
        <v>4.4252171000000002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10.488360009999999</v>
      </c>
      <c r="S40" s="43">
        <v>1.279543E-2</v>
      </c>
      <c r="T40" s="43">
        <v>0</v>
      </c>
      <c r="U40" s="43">
        <v>0</v>
      </c>
      <c r="V40" s="43">
        <v>0.70513398000000005</v>
      </c>
      <c r="W40" s="43">
        <v>4.0631E-4</v>
      </c>
      <c r="X40" s="43">
        <v>0.24297113000000001</v>
      </c>
      <c r="Y40" s="43">
        <v>0</v>
      </c>
      <c r="Z40" s="43">
        <v>0</v>
      </c>
      <c r="AA40" s="43">
        <v>0</v>
      </c>
      <c r="AB40" s="43">
        <v>7.0539367100000003</v>
      </c>
      <c r="AC40" s="43">
        <v>0.44874876000000002</v>
      </c>
      <c r="AD40" s="43">
        <v>0</v>
      </c>
      <c r="AE40" s="43">
        <v>0</v>
      </c>
      <c r="AF40" s="43">
        <v>5.6749294653870823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3.4446118000000001</v>
      </c>
      <c r="AM40" s="43">
        <v>6.7538700000000004E-3</v>
      </c>
      <c r="AN40" s="43">
        <v>0</v>
      </c>
      <c r="AO40" s="43">
        <v>0</v>
      </c>
      <c r="AP40" s="43">
        <v>0.39077928000000001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132.53587479000001</v>
      </c>
      <c r="AW40" s="43">
        <v>8.6382677552900322</v>
      </c>
      <c r="AX40" s="43">
        <v>0</v>
      </c>
      <c r="AY40" s="43">
        <v>0</v>
      </c>
      <c r="AZ40" s="43">
        <v>95.781057930000003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79.848831469999993</v>
      </c>
      <c r="BG40" s="44">
        <v>5.9175224799999997</v>
      </c>
      <c r="BH40" s="43">
        <v>0</v>
      </c>
      <c r="BI40" s="43">
        <v>0</v>
      </c>
      <c r="BJ40" s="43">
        <v>22.21240401</v>
      </c>
      <c r="BK40" s="12">
        <f t="shared" si="12"/>
        <v>396.25969928099966</v>
      </c>
      <c r="BO40" s="48"/>
    </row>
    <row r="41" spans="1:67" s="13" customFormat="1" x14ac:dyDescent="0.25">
      <c r="A41" s="54"/>
      <c r="B41" s="59" t="s">
        <v>108</v>
      </c>
      <c r="C41" s="43">
        <v>0</v>
      </c>
      <c r="D41" s="43">
        <v>0.31084171438709679</v>
      </c>
      <c r="E41" s="43">
        <v>0</v>
      </c>
      <c r="F41" s="43">
        <v>0</v>
      </c>
      <c r="G41" s="43">
        <v>0</v>
      </c>
      <c r="H41" s="43">
        <v>1.1513031199999999</v>
      </c>
      <c r="I41" s="43">
        <v>2.1775240000000001E-2</v>
      </c>
      <c r="J41" s="43">
        <v>0</v>
      </c>
      <c r="K41" s="43">
        <v>0</v>
      </c>
      <c r="L41" s="43">
        <v>0.89495155999999998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1.25882033</v>
      </c>
      <c r="S41" s="43">
        <v>2.4294799999999999E-3</v>
      </c>
      <c r="T41" s="43">
        <v>0</v>
      </c>
      <c r="U41" s="43">
        <v>0</v>
      </c>
      <c r="V41" s="43">
        <v>5.8820820000000003E-2</v>
      </c>
      <c r="W41" s="43">
        <v>4.7700999999999999E-4</v>
      </c>
      <c r="X41" s="43">
        <v>0</v>
      </c>
      <c r="Y41" s="43">
        <v>0</v>
      </c>
      <c r="Z41" s="43">
        <v>0</v>
      </c>
      <c r="AA41" s="43">
        <v>0</v>
      </c>
      <c r="AB41" s="43">
        <v>0.83374798999999999</v>
      </c>
      <c r="AC41" s="43">
        <v>0.67830595999999999</v>
      </c>
      <c r="AD41" s="43">
        <v>0</v>
      </c>
      <c r="AE41" s="43">
        <v>0</v>
      </c>
      <c r="AF41" s="43">
        <v>5.7465221541612879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0.46944868000000001</v>
      </c>
      <c r="AM41" s="43">
        <v>2.48044E-3</v>
      </c>
      <c r="AN41" s="43">
        <v>0</v>
      </c>
      <c r="AO41" s="43">
        <v>0</v>
      </c>
      <c r="AP41" s="43">
        <v>2.60151997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20.782541559999999</v>
      </c>
      <c r="AW41" s="43">
        <v>6.82374560645163</v>
      </c>
      <c r="AX41" s="43">
        <v>0</v>
      </c>
      <c r="AY41" s="43">
        <v>0</v>
      </c>
      <c r="AZ41" s="43">
        <v>75.87914318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11.707171819999999</v>
      </c>
      <c r="BG41" s="44">
        <v>1.8888910699999999</v>
      </c>
      <c r="BH41" s="43">
        <v>0</v>
      </c>
      <c r="BI41" s="43">
        <v>0</v>
      </c>
      <c r="BJ41" s="43">
        <v>20.579659509999999</v>
      </c>
      <c r="BK41" s="12">
        <f t="shared" si="12"/>
        <v>151.69259721500003</v>
      </c>
      <c r="BO41" s="48"/>
    </row>
    <row r="42" spans="1:67" s="13" customFormat="1" x14ac:dyDescent="0.25">
      <c r="A42" s="54"/>
      <c r="B42" s="59" t="s">
        <v>106</v>
      </c>
      <c r="C42" s="43">
        <v>0</v>
      </c>
      <c r="D42" s="43">
        <v>0.38008002706451605</v>
      </c>
      <c r="E42" s="43">
        <v>0</v>
      </c>
      <c r="F42" s="43">
        <v>0</v>
      </c>
      <c r="G42" s="43">
        <v>0.10720206</v>
      </c>
      <c r="H42" s="43">
        <v>1.1999632899999999</v>
      </c>
      <c r="I42" s="43">
        <v>0.12281411</v>
      </c>
      <c r="J42" s="43">
        <v>0</v>
      </c>
      <c r="K42" s="43">
        <v>0</v>
      </c>
      <c r="L42" s="43">
        <v>0.48079836999999997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0.72854947999999997</v>
      </c>
      <c r="S42" s="43">
        <v>9.7456399999999999E-3</v>
      </c>
      <c r="T42" s="43">
        <v>0</v>
      </c>
      <c r="U42" s="43">
        <v>0</v>
      </c>
      <c r="V42" s="43">
        <v>0.48725663000000002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1.1997817</v>
      </c>
      <c r="AC42" s="43">
        <v>8.8591180000000005E-2</v>
      </c>
      <c r="AD42" s="43">
        <v>0</v>
      </c>
      <c r="AE42" s="43">
        <v>0</v>
      </c>
      <c r="AF42" s="43">
        <v>7.53997335645162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0.59599831999999997</v>
      </c>
      <c r="AM42" s="43">
        <v>3.031474E-2</v>
      </c>
      <c r="AN42" s="43">
        <v>0</v>
      </c>
      <c r="AO42" s="43">
        <v>0</v>
      </c>
      <c r="AP42" s="43">
        <v>0.74255537000000005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20.504558240000001</v>
      </c>
      <c r="AW42" s="43">
        <v>7.2110962104837268</v>
      </c>
      <c r="AX42" s="43">
        <v>0</v>
      </c>
      <c r="AY42" s="43">
        <v>0</v>
      </c>
      <c r="AZ42" s="43">
        <v>75.839406699999998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13.07278034</v>
      </c>
      <c r="BG42" s="44">
        <v>2.0926316699999998</v>
      </c>
      <c r="BH42" s="43">
        <v>0</v>
      </c>
      <c r="BI42" s="43">
        <v>0</v>
      </c>
      <c r="BJ42" s="43">
        <v>18.370411369999999</v>
      </c>
      <c r="BK42" s="12">
        <f t="shared" si="12"/>
        <v>150.80450880399988</v>
      </c>
      <c r="BO42" s="48"/>
    </row>
    <row r="43" spans="1:67" s="13" customFormat="1" x14ac:dyDescent="0.25">
      <c r="A43" s="54"/>
      <c r="B43" s="59" t="s">
        <v>105</v>
      </c>
      <c r="C43" s="43">
        <v>0</v>
      </c>
      <c r="D43" s="43">
        <v>0.44982952451612906</v>
      </c>
      <c r="E43" s="43">
        <v>0</v>
      </c>
      <c r="F43" s="43">
        <v>0</v>
      </c>
      <c r="G43" s="43">
        <v>0.12884614</v>
      </c>
      <c r="H43" s="43">
        <v>5.9836413100000003</v>
      </c>
      <c r="I43" s="43">
        <v>0.41180264</v>
      </c>
      <c r="J43" s="43">
        <v>0</v>
      </c>
      <c r="K43" s="43">
        <v>0</v>
      </c>
      <c r="L43" s="43">
        <v>7.59990933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3.5272740800000002</v>
      </c>
      <c r="S43" s="43">
        <v>0.15010279000000001</v>
      </c>
      <c r="T43" s="43">
        <v>0</v>
      </c>
      <c r="U43" s="43">
        <v>0</v>
      </c>
      <c r="V43" s="43">
        <v>0.70312264999999996</v>
      </c>
      <c r="W43" s="43">
        <v>4.5622000000000002E-4</v>
      </c>
      <c r="X43" s="43">
        <v>0</v>
      </c>
      <c r="Y43" s="43">
        <v>0</v>
      </c>
      <c r="Z43" s="43">
        <v>0</v>
      </c>
      <c r="AA43" s="43">
        <v>0</v>
      </c>
      <c r="AB43" s="43">
        <v>2.1032412599999999</v>
      </c>
      <c r="AC43" s="43">
        <v>0.25499617000000002</v>
      </c>
      <c r="AD43" s="43">
        <v>0</v>
      </c>
      <c r="AE43" s="43">
        <v>0</v>
      </c>
      <c r="AF43" s="43">
        <v>8.6758439771612803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0.89132334000000002</v>
      </c>
      <c r="AM43" s="43">
        <v>1.448516E-2</v>
      </c>
      <c r="AN43" s="43">
        <v>0</v>
      </c>
      <c r="AO43" s="43">
        <v>0</v>
      </c>
      <c r="AP43" s="43">
        <v>2.0931014000000001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42.831618509999998</v>
      </c>
      <c r="AW43" s="43">
        <v>17.179586861322512</v>
      </c>
      <c r="AX43" s="43">
        <v>0</v>
      </c>
      <c r="AY43" s="43">
        <v>0</v>
      </c>
      <c r="AZ43" s="43">
        <v>149.93701225000001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25.131901639999999</v>
      </c>
      <c r="BG43" s="44">
        <v>2.4183611300000001</v>
      </c>
      <c r="BH43" s="43">
        <v>0</v>
      </c>
      <c r="BI43" s="43">
        <v>0</v>
      </c>
      <c r="BJ43" s="43">
        <v>46.43863219</v>
      </c>
      <c r="BK43" s="12">
        <f t="shared" si="12"/>
        <v>316.92508857299998</v>
      </c>
      <c r="BO43" s="48"/>
    </row>
    <row r="44" spans="1:67" s="13" customFormat="1" x14ac:dyDescent="0.25">
      <c r="A44" s="54"/>
      <c r="B44" s="59" t="s">
        <v>103</v>
      </c>
      <c r="C44" s="43">
        <v>2.94655E-3</v>
      </c>
      <c r="D44" s="43">
        <v>0.71287565254838725</v>
      </c>
      <c r="E44" s="43">
        <v>0</v>
      </c>
      <c r="F44" s="43">
        <v>0</v>
      </c>
      <c r="G44" s="43">
        <v>2.94655E-3</v>
      </c>
      <c r="H44" s="43">
        <v>3.4550492300000002</v>
      </c>
      <c r="I44" s="43">
        <v>1.4068291900000001</v>
      </c>
      <c r="J44" s="43">
        <v>0</v>
      </c>
      <c r="K44" s="43">
        <v>0</v>
      </c>
      <c r="L44" s="43">
        <v>2.8476840000000001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2.5117759199999998</v>
      </c>
      <c r="S44" s="43">
        <v>0</v>
      </c>
      <c r="T44" s="43">
        <v>0</v>
      </c>
      <c r="U44" s="43">
        <v>0</v>
      </c>
      <c r="V44" s="43">
        <v>0.51263161999999995</v>
      </c>
      <c r="W44" s="43">
        <v>4.6945999999999999E-4</v>
      </c>
      <c r="X44" s="43">
        <v>0</v>
      </c>
      <c r="Y44" s="43">
        <v>0</v>
      </c>
      <c r="Z44" s="43">
        <v>0</v>
      </c>
      <c r="AA44" s="43">
        <v>0</v>
      </c>
      <c r="AB44" s="43">
        <v>2.8854454500000002</v>
      </c>
      <c r="AC44" s="43">
        <v>0.52982572999999999</v>
      </c>
      <c r="AD44" s="43">
        <v>0</v>
      </c>
      <c r="AE44" s="43">
        <v>0</v>
      </c>
      <c r="AF44" s="43">
        <v>11.4566995662904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1.5610314199999999</v>
      </c>
      <c r="AM44" s="43">
        <v>0.20377076</v>
      </c>
      <c r="AN44" s="43">
        <v>0</v>
      </c>
      <c r="AO44" s="43">
        <v>0</v>
      </c>
      <c r="AP44" s="43">
        <v>2.08697073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56.22325034</v>
      </c>
      <c r="AW44" s="43">
        <v>25.307260580160928</v>
      </c>
      <c r="AX44" s="43">
        <v>0</v>
      </c>
      <c r="AY44" s="43">
        <v>0</v>
      </c>
      <c r="AZ44" s="43">
        <v>142.05900406000001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41.01577674</v>
      </c>
      <c r="BG44" s="44">
        <v>5.4940238099999998</v>
      </c>
      <c r="BH44" s="43">
        <v>0</v>
      </c>
      <c r="BI44" s="43">
        <v>0</v>
      </c>
      <c r="BJ44" s="43">
        <v>57.993236449999998</v>
      </c>
      <c r="BK44" s="12">
        <f t="shared" si="12"/>
        <v>358.26950380899967</v>
      </c>
      <c r="BO44" s="48"/>
    </row>
    <row r="45" spans="1:67" s="13" customFormat="1" x14ac:dyDescent="0.25">
      <c r="A45" s="54"/>
      <c r="B45" s="59" t="s">
        <v>102</v>
      </c>
      <c r="C45" s="43">
        <v>1.2518400000000001E-2</v>
      </c>
      <c r="D45" s="43">
        <v>0.35539002900000011</v>
      </c>
      <c r="E45" s="43">
        <v>0</v>
      </c>
      <c r="F45" s="43">
        <v>0</v>
      </c>
      <c r="G45" s="43">
        <v>1.4746189999999999E-2</v>
      </c>
      <c r="H45" s="43">
        <v>3.6599697999999998</v>
      </c>
      <c r="I45" s="43">
        <v>0.29768219000000001</v>
      </c>
      <c r="J45" s="43">
        <v>4.4555836700000002</v>
      </c>
      <c r="K45" s="43">
        <v>0</v>
      </c>
      <c r="L45" s="43">
        <v>6.1751326600000001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2.4910131600000001</v>
      </c>
      <c r="S45" s="43">
        <v>0</v>
      </c>
      <c r="T45" s="43">
        <v>0</v>
      </c>
      <c r="U45" s="43">
        <v>0</v>
      </c>
      <c r="V45" s="43">
        <v>0.29947244000000001</v>
      </c>
      <c r="W45" s="43">
        <v>5.0089999999999998E-4</v>
      </c>
      <c r="X45" s="43">
        <v>0</v>
      </c>
      <c r="Y45" s="43">
        <v>0</v>
      </c>
      <c r="Z45" s="43">
        <v>0</v>
      </c>
      <c r="AA45" s="43">
        <v>0</v>
      </c>
      <c r="AB45" s="43">
        <v>1.02825156</v>
      </c>
      <c r="AC45" s="43">
        <v>0.15291977000000001</v>
      </c>
      <c r="AD45" s="43">
        <v>0</v>
      </c>
      <c r="AE45" s="43">
        <v>0</v>
      </c>
      <c r="AF45" s="43">
        <v>1.6324117615806415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0.31503871999999999</v>
      </c>
      <c r="AM45" s="43">
        <v>0</v>
      </c>
      <c r="AN45" s="43">
        <v>0</v>
      </c>
      <c r="AO45" s="43">
        <v>0</v>
      </c>
      <c r="AP45" s="43">
        <v>0.13188398000000001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22.418965010000001</v>
      </c>
      <c r="AW45" s="43">
        <v>13.09851129841916</v>
      </c>
      <c r="AX45" s="43">
        <v>0</v>
      </c>
      <c r="AY45" s="43">
        <v>0</v>
      </c>
      <c r="AZ45" s="43">
        <v>68.983137940000006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14.9172119</v>
      </c>
      <c r="BG45" s="44">
        <v>3.7241044200000002</v>
      </c>
      <c r="BH45" s="43">
        <v>0</v>
      </c>
      <c r="BI45" s="43">
        <v>0</v>
      </c>
      <c r="BJ45" s="43">
        <v>20.308875690000001</v>
      </c>
      <c r="BK45" s="12">
        <f t="shared" si="12"/>
        <v>164.47332148899983</v>
      </c>
      <c r="BO45" s="48"/>
    </row>
    <row r="46" spans="1:67" s="18" customFormat="1" x14ac:dyDescent="0.25">
      <c r="A46" s="54"/>
      <c r="B46" s="60" t="s">
        <v>12</v>
      </c>
      <c r="C46" s="14">
        <f>SUM(C38:C45)</f>
        <v>3.159435E-2</v>
      </c>
      <c r="D46" s="14">
        <f t="shared" ref="D46:BJ46" si="13">SUM(D38:D45)</f>
        <v>4.901002385677419</v>
      </c>
      <c r="E46" s="14">
        <f t="shared" si="13"/>
        <v>0</v>
      </c>
      <c r="F46" s="14">
        <f t="shared" si="13"/>
        <v>0</v>
      </c>
      <c r="G46" s="14">
        <f t="shared" si="13"/>
        <v>3.9061084099999999</v>
      </c>
      <c r="H46" s="14">
        <f t="shared" si="13"/>
        <v>60.861960949999997</v>
      </c>
      <c r="I46" s="14">
        <f t="shared" si="13"/>
        <v>12.598630799999999</v>
      </c>
      <c r="J46" s="14">
        <f t="shared" si="13"/>
        <v>4.4555836700000002</v>
      </c>
      <c r="K46" s="14">
        <f t="shared" si="13"/>
        <v>0</v>
      </c>
      <c r="L46" s="14">
        <f t="shared" si="13"/>
        <v>57.423983680000006</v>
      </c>
      <c r="M46" s="14">
        <f t="shared" si="13"/>
        <v>0</v>
      </c>
      <c r="N46" s="14">
        <f t="shared" si="13"/>
        <v>0</v>
      </c>
      <c r="O46" s="14">
        <f t="shared" si="13"/>
        <v>0</v>
      </c>
      <c r="P46" s="14">
        <f t="shared" si="13"/>
        <v>0</v>
      </c>
      <c r="Q46" s="14">
        <f t="shared" si="13"/>
        <v>0</v>
      </c>
      <c r="R46" s="14">
        <f t="shared" si="13"/>
        <v>37.018912470000004</v>
      </c>
      <c r="S46" s="14">
        <f t="shared" si="13"/>
        <v>0.33319837000000002</v>
      </c>
      <c r="T46" s="14">
        <f t="shared" si="13"/>
        <v>0</v>
      </c>
      <c r="U46" s="14">
        <f t="shared" si="13"/>
        <v>0</v>
      </c>
      <c r="V46" s="14">
        <f t="shared" si="13"/>
        <v>6.4957576599999998</v>
      </c>
      <c r="W46" s="14">
        <f t="shared" si="13"/>
        <v>6.1758200000000003E-3</v>
      </c>
      <c r="X46" s="14">
        <f t="shared" si="13"/>
        <v>0.24297113000000001</v>
      </c>
      <c r="Y46" s="14">
        <f t="shared" si="13"/>
        <v>0</v>
      </c>
      <c r="Z46" s="14">
        <f t="shared" si="13"/>
        <v>0</v>
      </c>
      <c r="AA46" s="14">
        <f t="shared" si="13"/>
        <v>0</v>
      </c>
      <c r="AB46" s="14">
        <f t="shared" si="13"/>
        <v>21.61459078</v>
      </c>
      <c r="AC46" s="14">
        <f t="shared" si="13"/>
        <v>2.3992968100000001</v>
      </c>
      <c r="AD46" s="14">
        <f t="shared" si="13"/>
        <v>0</v>
      </c>
      <c r="AE46" s="14">
        <f t="shared" si="13"/>
        <v>0</v>
      </c>
      <c r="AF46" s="14">
        <f t="shared" si="13"/>
        <v>49.172266008290393</v>
      </c>
      <c r="AG46" s="14">
        <f t="shared" si="13"/>
        <v>0</v>
      </c>
      <c r="AH46" s="14">
        <f t="shared" si="13"/>
        <v>0</v>
      </c>
      <c r="AI46" s="14">
        <f t="shared" si="13"/>
        <v>0</v>
      </c>
      <c r="AJ46" s="14">
        <f t="shared" si="13"/>
        <v>0</v>
      </c>
      <c r="AK46" s="14">
        <f t="shared" si="13"/>
        <v>0</v>
      </c>
      <c r="AL46" s="14">
        <f t="shared" si="13"/>
        <v>9.1692014099999994</v>
      </c>
      <c r="AM46" s="14">
        <f t="shared" si="13"/>
        <v>0.28997719</v>
      </c>
      <c r="AN46" s="14">
        <f t="shared" si="13"/>
        <v>0</v>
      </c>
      <c r="AO46" s="14">
        <f t="shared" si="13"/>
        <v>0</v>
      </c>
      <c r="AP46" s="14">
        <f t="shared" si="13"/>
        <v>8.8775336099999986</v>
      </c>
      <c r="AQ46" s="14">
        <f t="shared" si="13"/>
        <v>0</v>
      </c>
      <c r="AR46" s="14">
        <f t="shared" si="13"/>
        <v>0</v>
      </c>
      <c r="AS46" s="14">
        <f t="shared" si="13"/>
        <v>0</v>
      </c>
      <c r="AT46" s="14">
        <f t="shared" si="13"/>
        <v>0</v>
      </c>
      <c r="AU46" s="14">
        <f t="shared" si="13"/>
        <v>0</v>
      </c>
      <c r="AV46" s="14">
        <f t="shared" si="13"/>
        <v>448.76582556</v>
      </c>
      <c r="AW46" s="14">
        <f t="shared" si="13"/>
        <v>131.97202359303282</v>
      </c>
      <c r="AX46" s="14">
        <f t="shared" si="13"/>
        <v>0</v>
      </c>
      <c r="AY46" s="14">
        <f t="shared" si="13"/>
        <v>0</v>
      </c>
      <c r="AZ46" s="14">
        <f t="shared" si="13"/>
        <v>954.48960878000003</v>
      </c>
      <c r="BA46" s="14">
        <f t="shared" si="13"/>
        <v>0</v>
      </c>
      <c r="BB46" s="14">
        <f t="shared" si="13"/>
        <v>0</v>
      </c>
      <c r="BC46" s="14">
        <f t="shared" si="13"/>
        <v>0</v>
      </c>
      <c r="BD46" s="14">
        <f t="shared" si="13"/>
        <v>0</v>
      </c>
      <c r="BE46" s="14">
        <f t="shared" si="13"/>
        <v>0</v>
      </c>
      <c r="BF46" s="14">
        <f t="shared" si="13"/>
        <v>277.72285746</v>
      </c>
      <c r="BG46" s="14">
        <f t="shared" si="13"/>
        <v>29.117136609999999</v>
      </c>
      <c r="BH46" s="14">
        <f t="shared" si="13"/>
        <v>0</v>
      </c>
      <c r="BI46" s="14">
        <f t="shared" si="13"/>
        <v>0</v>
      </c>
      <c r="BJ46" s="14">
        <f t="shared" si="13"/>
        <v>282.09056192999998</v>
      </c>
      <c r="BK46" s="17">
        <f>SUM(BK38:BK45)</f>
        <v>2403.9567594370005</v>
      </c>
      <c r="BO46" s="50"/>
    </row>
    <row r="47" spans="1:67" s="18" customFormat="1" x14ac:dyDescent="0.25">
      <c r="A47" s="54"/>
      <c r="B47" s="60" t="s">
        <v>23</v>
      </c>
      <c r="C47" s="14">
        <f t="shared" ref="C47:AH47" si="14">C46+C35</f>
        <v>3.159435E-2</v>
      </c>
      <c r="D47" s="15">
        <f t="shared" si="14"/>
        <v>5.1368840782580643</v>
      </c>
      <c r="E47" s="15">
        <f t="shared" si="14"/>
        <v>0</v>
      </c>
      <c r="F47" s="15">
        <f t="shared" si="14"/>
        <v>0</v>
      </c>
      <c r="G47" s="16">
        <f t="shared" si="14"/>
        <v>3.9061084099999999</v>
      </c>
      <c r="H47" s="14">
        <f t="shared" si="14"/>
        <v>72.338487419999993</v>
      </c>
      <c r="I47" s="15">
        <f t="shared" si="14"/>
        <v>12.71594238</v>
      </c>
      <c r="J47" s="15">
        <f t="shared" si="14"/>
        <v>4.4555836700000002</v>
      </c>
      <c r="K47" s="15">
        <f t="shared" si="14"/>
        <v>0</v>
      </c>
      <c r="L47" s="16">
        <f t="shared" si="14"/>
        <v>57.873170810000005</v>
      </c>
      <c r="M47" s="14">
        <f t="shared" si="14"/>
        <v>0</v>
      </c>
      <c r="N47" s="15">
        <f t="shared" si="14"/>
        <v>0</v>
      </c>
      <c r="O47" s="15">
        <f t="shared" si="14"/>
        <v>0</v>
      </c>
      <c r="P47" s="15">
        <f t="shared" si="14"/>
        <v>0</v>
      </c>
      <c r="Q47" s="16">
        <f t="shared" si="14"/>
        <v>0</v>
      </c>
      <c r="R47" s="14">
        <f t="shared" si="14"/>
        <v>46.116338450000001</v>
      </c>
      <c r="S47" s="15">
        <f t="shared" si="14"/>
        <v>0.36929502000000003</v>
      </c>
      <c r="T47" s="15">
        <f t="shared" si="14"/>
        <v>0</v>
      </c>
      <c r="U47" s="15">
        <f t="shared" si="14"/>
        <v>0</v>
      </c>
      <c r="V47" s="16">
        <f t="shared" si="14"/>
        <v>6.5875412899999999</v>
      </c>
      <c r="W47" s="14">
        <f t="shared" si="14"/>
        <v>6.1758200000000003E-3</v>
      </c>
      <c r="X47" s="15">
        <f t="shared" si="14"/>
        <v>0.24297113000000001</v>
      </c>
      <c r="Y47" s="15">
        <f t="shared" si="14"/>
        <v>0</v>
      </c>
      <c r="Z47" s="15">
        <f t="shared" si="14"/>
        <v>0</v>
      </c>
      <c r="AA47" s="16">
        <f t="shared" si="14"/>
        <v>0</v>
      </c>
      <c r="AB47" s="14">
        <f t="shared" si="14"/>
        <v>23.21273601</v>
      </c>
      <c r="AC47" s="15">
        <f t="shared" si="14"/>
        <v>2.4250198300000001</v>
      </c>
      <c r="AD47" s="15">
        <f t="shared" si="14"/>
        <v>0</v>
      </c>
      <c r="AE47" s="15">
        <f t="shared" si="14"/>
        <v>0</v>
      </c>
      <c r="AF47" s="16">
        <f t="shared" si="14"/>
        <v>50.745923336064585</v>
      </c>
      <c r="AG47" s="14">
        <f t="shared" si="14"/>
        <v>0</v>
      </c>
      <c r="AH47" s="15">
        <f t="shared" si="14"/>
        <v>0</v>
      </c>
      <c r="AI47" s="15">
        <f t="shared" ref="AI47:BK47" si="15">AI46+AI35</f>
        <v>0</v>
      </c>
      <c r="AJ47" s="15">
        <f t="shared" si="15"/>
        <v>0</v>
      </c>
      <c r="AK47" s="16">
        <f t="shared" si="15"/>
        <v>0</v>
      </c>
      <c r="AL47" s="14">
        <f t="shared" si="15"/>
        <v>9.66080307</v>
      </c>
      <c r="AM47" s="15">
        <f t="shared" si="15"/>
        <v>0.30559151000000001</v>
      </c>
      <c r="AN47" s="15">
        <f t="shared" si="15"/>
        <v>0</v>
      </c>
      <c r="AO47" s="15">
        <f t="shared" si="15"/>
        <v>0</v>
      </c>
      <c r="AP47" s="16">
        <f t="shared" si="15"/>
        <v>8.9060883599999983</v>
      </c>
      <c r="AQ47" s="14">
        <f t="shared" si="15"/>
        <v>0</v>
      </c>
      <c r="AR47" s="15">
        <f t="shared" si="15"/>
        <v>0</v>
      </c>
      <c r="AS47" s="15">
        <f t="shared" si="15"/>
        <v>0</v>
      </c>
      <c r="AT47" s="15">
        <f t="shared" si="15"/>
        <v>0</v>
      </c>
      <c r="AU47" s="16">
        <f t="shared" si="15"/>
        <v>0</v>
      </c>
      <c r="AV47" s="14">
        <f t="shared" si="15"/>
        <v>492.67496765999999</v>
      </c>
      <c r="AW47" s="15">
        <f t="shared" si="15"/>
        <v>135.08140339067796</v>
      </c>
      <c r="AX47" s="15">
        <f t="shared" si="15"/>
        <v>0</v>
      </c>
      <c r="AY47" s="15">
        <f t="shared" si="15"/>
        <v>0</v>
      </c>
      <c r="AZ47" s="16">
        <f t="shared" si="15"/>
        <v>973.62296622999997</v>
      </c>
      <c r="BA47" s="14">
        <f t="shared" si="15"/>
        <v>0</v>
      </c>
      <c r="BB47" s="15">
        <f t="shared" si="15"/>
        <v>0</v>
      </c>
      <c r="BC47" s="15">
        <f t="shared" si="15"/>
        <v>0</v>
      </c>
      <c r="BD47" s="15">
        <f t="shared" si="15"/>
        <v>0</v>
      </c>
      <c r="BE47" s="16">
        <f t="shared" si="15"/>
        <v>0</v>
      </c>
      <c r="BF47" s="14">
        <f t="shared" si="15"/>
        <v>304.65308649000002</v>
      </c>
      <c r="BG47" s="15">
        <f t="shared" si="15"/>
        <v>30.1701224</v>
      </c>
      <c r="BH47" s="15">
        <f t="shared" si="15"/>
        <v>0</v>
      </c>
      <c r="BI47" s="15">
        <f t="shared" si="15"/>
        <v>0</v>
      </c>
      <c r="BJ47" s="16">
        <f t="shared" si="15"/>
        <v>285.07232823999999</v>
      </c>
      <c r="BK47" s="16">
        <f t="shared" si="15"/>
        <v>2526.3111293550005</v>
      </c>
      <c r="BO47" s="50"/>
    </row>
    <row r="48" spans="1:67" ht="15" customHeight="1" x14ac:dyDescent="0.25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3"/>
    </row>
    <row r="49" spans="1:67" s="13" customFormat="1" x14ac:dyDescent="0.25">
      <c r="A49" s="54" t="s">
        <v>24</v>
      </c>
      <c r="B49" s="57" t="s">
        <v>25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8"/>
    </row>
    <row r="50" spans="1:67" s="13" customFormat="1" x14ac:dyDescent="0.25">
      <c r="A50" s="54" t="s">
        <v>7</v>
      </c>
      <c r="B50" s="60" t="s">
        <v>26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8"/>
    </row>
    <row r="51" spans="1:67" s="13" customFormat="1" x14ac:dyDescent="0.25">
      <c r="A51" s="54"/>
      <c r="B51" s="68" t="s">
        <v>101</v>
      </c>
      <c r="C51" s="9">
        <v>0</v>
      </c>
      <c r="D51" s="10">
        <v>1.0708819390967741</v>
      </c>
      <c r="E51" s="10">
        <v>0</v>
      </c>
      <c r="F51" s="10">
        <v>0</v>
      </c>
      <c r="G51" s="11">
        <v>0</v>
      </c>
      <c r="H51" s="9">
        <v>8.0481474500000001</v>
      </c>
      <c r="I51" s="10">
        <v>0.52683791999999996</v>
      </c>
      <c r="J51" s="10">
        <v>0</v>
      </c>
      <c r="K51" s="10">
        <v>0</v>
      </c>
      <c r="L51" s="11">
        <v>7.1865680699999999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4.8716927600000002</v>
      </c>
      <c r="S51" s="10">
        <v>1.9714490000000001E-2</v>
      </c>
      <c r="T51" s="10">
        <v>0</v>
      </c>
      <c r="U51" s="10">
        <v>0</v>
      </c>
      <c r="V51" s="11">
        <v>0.7122598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2.4156969400000001</v>
      </c>
      <c r="AC51" s="10">
        <v>0.91504702999999998</v>
      </c>
      <c r="AD51" s="10">
        <v>0</v>
      </c>
      <c r="AE51" s="10">
        <v>0</v>
      </c>
      <c r="AF51" s="11">
        <v>10.205609683612943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0.79616843999999998</v>
      </c>
      <c r="AM51" s="10">
        <v>3.1262299999999998E-3</v>
      </c>
      <c r="AN51" s="10">
        <v>0</v>
      </c>
      <c r="AO51" s="10">
        <v>0</v>
      </c>
      <c r="AP51" s="11">
        <v>0.34621362999999999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44.489306630000002</v>
      </c>
      <c r="AW51" s="10">
        <v>19.206757682290434</v>
      </c>
      <c r="AX51" s="10">
        <v>0</v>
      </c>
      <c r="AY51" s="10">
        <v>0</v>
      </c>
      <c r="AZ51" s="11">
        <v>162.92857369000001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26.850332120000001</v>
      </c>
      <c r="BG51" s="10">
        <v>9.2178830299999994</v>
      </c>
      <c r="BH51" s="10">
        <v>0</v>
      </c>
      <c r="BI51" s="10">
        <v>0</v>
      </c>
      <c r="BJ51" s="11">
        <v>61.735459810000002</v>
      </c>
      <c r="BK51" s="12">
        <f>SUM(C51:BJ51)</f>
        <v>361.54627734500019</v>
      </c>
      <c r="BO51" s="48"/>
    </row>
    <row r="52" spans="1:67" s="13" customFormat="1" x14ac:dyDescent="0.25">
      <c r="A52" s="54"/>
      <c r="B52" s="68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8"/>
    </row>
    <row r="53" spans="1:67" s="18" customFormat="1" x14ac:dyDescent="0.25">
      <c r="A53" s="54"/>
      <c r="B53" s="60" t="s">
        <v>27</v>
      </c>
      <c r="C53" s="14">
        <f>SUM(C51:C52)</f>
        <v>0</v>
      </c>
      <c r="D53" s="14">
        <f t="shared" ref="D53:BK53" si="16">SUM(D51:D52)</f>
        <v>1.0708819390967741</v>
      </c>
      <c r="E53" s="14">
        <f t="shared" si="16"/>
        <v>0</v>
      </c>
      <c r="F53" s="14">
        <f t="shared" si="16"/>
        <v>0</v>
      </c>
      <c r="G53" s="14">
        <f t="shared" si="16"/>
        <v>0</v>
      </c>
      <c r="H53" s="14">
        <f t="shared" si="16"/>
        <v>8.0481474500000001</v>
      </c>
      <c r="I53" s="14">
        <f t="shared" si="16"/>
        <v>0.52683791999999996</v>
      </c>
      <c r="J53" s="14">
        <f t="shared" si="16"/>
        <v>0</v>
      </c>
      <c r="K53" s="14">
        <f t="shared" si="16"/>
        <v>0</v>
      </c>
      <c r="L53" s="14">
        <f t="shared" si="16"/>
        <v>7.1865680699999999</v>
      </c>
      <c r="M53" s="14">
        <f t="shared" si="16"/>
        <v>0</v>
      </c>
      <c r="N53" s="14">
        <f t="shared" si="16"/>
        <v>0</v>
      </c>
      <c r="O53" s="14">
        <f t="shared" si="16"/>
        <v>0</v>
      </c>
      <c r="P53" s="14">
        <f t="shared" si="16"/>
        <v>0</v>
      </c>
      <c r="Q53" s="14">
        <f t="shared" si="16"/>
        <v>0</v>
      </c>
      <c r="R53" s="14">
        <f t="shared" si="16"/>
        <v>4.8716927600000002</v>
      </c>
      <c r="S53" s="14">
        <f t="shared" si="16"/>
        <v>1.9714490000000001E-2</v>
      </c>
      <c r="T53" s="14">
        <f t="shared" si="16"/>
        <v>0</v>
      </c>
      <c r="U53" s="14">
        <f t="shared" si="16"/>
        <v>0</v>
      </c>
      <c r="V53" s="14">
        <f t="shared" si="16"/>
        <v>0.7122598</v>
      </c>
      <c r="W53" s="14">
        <f t="shared" si="16"/>
        <v>0</v>
      </c>
      <c r="X53" s="14">
        <f t="shared" si="16"/>
        <v>0</v>
      </c>
      <c r="Y53" s="14">
        <f t="shared" si="16"/>
        <v>0</v>
      </c>
      <c r="Z53" s="14">
        <f t="shared" si="16"/>
        <v>0</v>
      </c>
      <c r="AA53" s="14">
        <f t="shared" si="16"/>
        <v>0</v>
      </c>
      <c r="AB53" s="14">
        <f t="shared" si="16"/>
        <v>2.4156969400000001</v>
      </c>
      <c r="AC53" s="14">
        <f t="shared" si="16"/>
        <v>0.91504702999999998</v>
      </c>
      <c r="AD53" s="14">
        <f t="shared" si="16"/>
        <v>0</v>
      </c>
      <c r="AE53" s="14">
        <f t="shared" si="16"/>
        <v>0</v>
      </c>
      <c r="AF53" s="14">
        <f t="shared" si="16"/>
        <v>10.205609683612943</v>
      </c>
      <c r="AG53" s="14">
        <f t="shared" si="16"/>
        <v>0</v>
      </c>
      <c r="AH53" s="14">
        <f t="shared" si="16"/>
        <v>0</v>
      </c>
      <c r="AI53" s="14">
        <f t="shared" si="16"/>
        <v>0</v>
      </c>
      <c r="AJ53" s="14">
        <f t="shared" si="16"/>
        <v>0</v>
      </c>
      <c r="AK53" s="14">
        <f t="shared" si="16"/>
        <v>0</v>
      </c>
      <c r="AL53" s="14">
        <f t="shared" si="16"/>
        <v>0.79616843999999998</v>
      </c>
      <c r="AM53" s="14">
        <f t="shared" si="16"/>
        <v>3.1262299999999998E-3</v>
      </c>
      <c r="AN53" s="14">
        <f t="shared" si="16"/>
        <v>0</v>
      </c>
      <c r="AO53" s="14">
        <f t="shared" si="16"/>
        <v>0</v>
      </c>
      <c r="AP53" s="14">
        <f t="shared" si="16"/>
        <v>0.34621362999999999</v>
      </c>
      <c r="AQ53" s="14">
        <f t="shared" si="16"/>
        <v>0</v>
      </c>
      <c r="AR53" s="14">
        <f t="shared" si="16"/>
        <v>0</v>
      </c>
      <c r="AS53" s="14">
        <f t="shared" si="16"/>
        <v>0</v>
      </c>
      <c r="AT53" s="14">
        <f t="shared" si="16"/>
        <v>0</v>
      </c>
      <c r="AU53" s="14">
        <f t="shared" si="16"/>
        <v>0</v>
      </c>
      <c r="AV53" s="14">
        <f t="shared" si="16"/>
        <v>44.489306630000002</v>
      </c>
      <c r="AW53" s="14">
        <f t="shared" si="16"/>
        <v>19.206757682290434</v>
      </c>
      <c r="AX53" s="14">
        <f t="shared" si="16"/>
        <v>0</v>
      </c>
      <c r="AY53" s="14">
        <f t="shared" si="16"/>
        <v>0</v>
      </c>
      <c r="AZ53" s="14">
        <f t="shared" si="16"/>
        <v>162.92857369000001</v>
      </c>
      <c r="BA53" s="14">
        <f t="shared" si="16"/>
        <v>0</v>
      </c>
      <c r="BB53" s="14">
        <f t="shared" si="16"/>
        <v>0</v>
      </c>
      <c r="BC53" s="14">
        <f t="shared" si="16"/>
        <v>0</v>
      </c>
      <c r="BD53" s="14">
        <f t="shared" si="16"/>
        <v>0</v>
      </c>
      <c r="BE53" s="14">
        <f t="shared" si="16"/>
        <v>0</v>
      </c>
      <c r="BF53" s="14">
        <f t="shared" si="16"/>
        <v>26.850332120000001</v>
      </c>
      <c r="BG53" s="14">
        <f t="shared" si="16"/>
        <v>9.2178830299999994</v>
      </c>
      <c r="BH53" s="14">
        <f t="shared" si="16"/>
        <v>0</v>
      </c>
      <c r="BI53" s="14">
        <f t="shared" si="16"/>
        <v>0</v>
      </c>
      <c r="BJ53" s="14">
        <f t="shared" si="16"/>
        <v>61.735459810000002</v>
      </c>
      <c r="BK53" s="17">
        <f t="shared" si="16"/>
        <v>361.54627734500019</v>
      </c>
      <c r="BO53" s="50"/>
    </row>
    <row r="54" spans="1:67" ht="15" customHeight="1" x14ac:dyDescent="0.25">
      <c r="B54" s="61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3"/>
    </row>
    <row r="55" spans="1:67" s="13" customFormat="1" x14ac:dyDescent="0.25">
      <c r="A55" s="54" t="s">
        <v>38</v>
      </c>
      <c r="B55" s="8" t="s">
        <v>39</v>
      </c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1"/>
      <c r="BO55" s="48"/>
    </row>
    <row r="56" spans="1:67" s="13" customFormat="1" x14ac:dyDescent="0.25">
      <c r="A56" s="54" t="s">
        <v>7</v>
      </c>
      <c r="B56" s="69" t="s">
        <v>40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1"/>
      <c r="BO56" s="48"/>
    </row>
    <row r="57" spans="1:67" s="13" customFormat="1" x14ac:dyDescent="0.25">
      <c r="A57" s="54"/>
      <c r="B57" s="59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8"/>
    </row>
    <row r="58" spans="1:67" s="18" customFormat="1" x14ac:dyDescent="0.25">
      <c r="A58" s="54"/>
      <c r="B58" s="60" t="s">
        <v>9</v>
      </c>
      <c r="C58" s="14">
        <f>SUM(C57)</f>
        <v>0</v>
      </c>
      <c r="D58" s="14">
        <f t="shared" ref="D58:BJ58" si="17">SUM(D57)</f>
        <v>0</v>
      </c>
      <c r="E58" s="14">
        <f t="shared" si="17"/>
        <v>0</v>
      </c>
      <c r="F58" s="14">
        <f t="shared" si="17"/>
        <v>0</v>
      </c>
      <c r="G58" s="14">
        <f t="shared" si="17"/>
        <v>0</v>
      </c>
      <c r="H58" s="14">
        <f t="shared" si="17"/>
        <v>0</v>
      </c>
      <c r="I58" s="14">
        <f t="shared" si="17"/>
        <v>0</v>
      </c>
      <c r="J58" s="14">
        <f t="shared" si="17"/>
        <v>0</v>
      </c>
      <c r="K58" s="14">
        <f t="shared" si="17"/>
        <v>0</v>
      </c>
      <c r="L58" s="14">
        <f t="shared" si="17"/>
        <v>0</v>
      </c>
      <c r="M58" s="14">
        <f t="shared" si="17"/>
        <v>0</v>
      </c>
      <c r="N58" s="14">
        <f t="shared" si="17"/>
        <v>0</v>
      </c>
      <c r="O58" s="14">
        <f t="shared" si="17"/>
        <v>0</v>
      </c>
      <c r="P58" s="14">
        <f t="shared" si="17"/>
        <v>0</v>
      </c>
      <c r="Q58" s="14">
        <f t="shared" si="17"/>
        <v>0</v>
      </c>
      <c r="R58" s="14">
        <f t="shared" si="17"/>
        <v>0</v>
      </c>
      <c r="S58" s="14">
        <f t="shared" si="17"/>
        <v>0</v>
      </c>
      <c r="T58" s="14">
        <f t="shared" si="17"/>
        <v>0</v>
      </c>
      <c r="U58" s="14">
        <f t="shared" si="17"/>
        <v>0</v>
      </c>
      <c r="V58" s="14">
        <f t="shared" si="17"/>
        <v>0</v>
      </c>
      <c r="W58" s="14">
        <f t="shared" si="17"/>
        <v>0</v>
      </c>
      <c r="X58" s="14">
        <f t="shared" si="17"/>
        <v>0</v>
      </c>
      <c r="Y58" s="14">
        <f t="shared" si="17"/>
        <v>0</v>
      </c>
      <c r="Z58" s="14">
        <f t="shared" si="17"/>
        <v>0</v>
      </c>
      <c r="AA58" s="14">
        <f t="shared" si="17"/>
        <v>0</v>
      </c>
      <c r="AB58" s="14">
        <f t="shared" si="17"/>
        <v>0</v>
      </c>
      <c r="AC58" s="14">
        <f t="shared" si="17"/>
        <v>0</v>
      </c>
      <c r="AD58" s="14">
        <f t="shared" si="17"/>
        <v>0</v>
      </c>
      <c r="AE58" s="14">
        <f t="shared" si="17"/>
        <v>0</v>
      </c>
      <c r="AF58" s="14">
        <f t="shared" si="17"/>
        <v>0</v>
      </c>
      <c r="AG58" s="14">
        <f t="shared" si="17"/>
        <v>0</v>
      </c>
      <c r="AH58" s="14">
        <f t="shared" si="17"/>
        <v>0</v>
      </c>
      <c r="AI58" s="14">
        <f t="shared" si="17"/>
        <v>0</v>
      </c>
      <c r="AJ58" s="14">
        <f t="shared" si="17"/>
        <v>0</v>
      </c>
      <c r="AK58" s="14">
        <f t="shared" si="17"/>
        <v>0</v>
      </c>
      <c r="AL58" s="14">
        <f t="shared" si="17"/>
        <v>0</v>
      </c>
      <c r="AM58" s="14">
        <f t="shared" si="17"/>
        <v>0</v>
      </c>
      <c r="AN58" s="14">
        <f t="shared" si="17"/>
        <v>0</v>
      </c>
      <c r="AO58" s="14">
        <f t="shared" si="17"/>
        <v>0</v>
      </c>
      <c r="AP58" s="14">
        <f t="shared" si="17"/>
        <v>0</v>
      </c>
      <c r="AQ58" s="14">
        <f t="shared" si="17"/>
        <v>0</v>
      </c>
      <c r="AR58" s="14">
        <f t="shared" si="17"/>
        <v>0</v>
      </c>
      <c r="AS58" s="14">
        <f t="shared" si="17"/>
        <v>0</v>
      </c>
      <c r="AT58" s="14">
        <f t="shared" si="17"/>
        <v>0</v>
      </c>
      <c r="AU58" s="14">
        <f t="shared" si="17"/>
        <v>0</v>
      </c>
      <c r="AV58" s="14">
        <f t="shared" si="17"/>
        <v>0</v>
      </c>
      <c r="AW58" s="14">
        <f t="shared" si="17"/>
        <v>0</v>
      </c>
      <c r="AX58" s="14">
        <f t="shared" si="17"/>
        <v>0</v>
      </c>
      <c r="AY58" s="14">
        <f t="shared" si="17"/>
        <v>0</v>
      </c>
      <c r="AZ58" s="14">
        <f t="shared" si="17"/>
        <v>0</v>
      </c>
      <c r="BA58" s="14">
        <f t="shared" si="17"/>
        <v>0</v>
      </c>
      <c r="BB58" s="14">
        <f t="shared" si="17"/>
        <v>0</v>
      </c>
      <c r="BC58" s="14">
        <f t="shared" si="17"/>
        <v>0</v>
      </c>
      <c r="BD58" s="14">
        <f t="shared" si="17"/>
        <v>0</v>
      </c>
      <c r="BE58" s="14">
        <f t="shared" si="17"/>
        <v>0</v>
      </c>
      <c r="BF58" s="14">
        <f t="shared" si="17"/>
        <v>0</v>
      </c>
      <c r="BG58" s="14">
        <f t="shared" si="17"/>
        <v>0</v>
      </c>
      <c r="BH58" s="14">
        <f t="shared" si="17"/>
        <v>0</v>
      </c>
      <c r="BI58" s="14">
        <f t="shared" si="17"/>
        <v>0</v>
      </c>
      <c r="BJ58" s="14">
        <f t="shared" si="17"/>
        <v>0</v>
      </c>
      <c r="BK58" s="17">
        <f>SUM(BK57)</f>
        <v>0</v>
      </c>
      <c r="BO58" s="50"/>
    </row>
    <row r="59" spans="1:67" s="13" customFormat="1" x14ac:dyDescent="0.25">
      <c r="A59" s="54" t="s">
        <v>10</v>
      </c>
      <c r="B59" s="64" t="s">
        <v>41</v>
      </c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1"/>
      <c r="BO59" s="48"/>
    </row>
    <row r="60" spans="1:67" s="13" customFormat="1" x14ac:dyDescent="0.25">
      <c r="A60" s="54"/>
      <c r="B60" s="59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8"/>
    </row>
    <row r="61" spans="1:67" s="18" customFormat="1" x14ac:dyDescent="0.25">
      <c r="A61" s="54"/>
      <c r="B61" s="60" t="s">
        <v>12</v>
      </c>
      <c r="C61" s="14">
        <f t="shared" ref="C61:AH61" si="19">SUM(C60:C60)</f>
        <v>0</v>
      </c>
      <c r="D61" s="15">
        <f t="shared" si="19"/>
        <v>0</v>
      </c>
      <c r="E61" s="15">
        <f t="shared" si="19"/>
        <v>0</v>
      </c>
      <c r="F61" s="15">
        <f t="shared" si="19"/>
        <v>0</v>
      </c>
      <c r="G61" s="16">
        <f t="shared" si="19"/>
        <v>0</v>
      </c>
      <c r="H61" s="14">
        <f t="shared" si="19"/>
        <v>0</v>
      </c>
      <c r="I61" s="15">
        <f t="shared" si="19"/>
        <v>0</v>
      </c>
      <c r="J61" s="15">
        <f t="shared" si="19"/>
        <v>0</v>
      </c>
      <c r="K61" s="15">
        <f t="shared" si="19"/>
        <v>0</v>
      </c>
      <c r="L61" s="16">
        <f t="shared" si="19"/>
        <v>0</v>
      </c>
      <c r="M61" s="14">
        <f t="shared" si="19"/>
        <v>0</v>
      </c>
      <c r="N61" s="15">
        <f t="shared" si="19"/>
        <v>0</v>
      </c>
      <c r="O61" s="15">
        <f t="shared" si="19"/>
        <v>0</v>
      </c>
      <c r="P61" s="15">
        <f t="shared" si="19"/>
        <v>0</v>
      </c>
      <c r="Q61" s="16">
        <f t="shared" si="19"/>
        <v>0</v>
      </c>
      <c r="R61" s="14">
        <f t="shared" si="19"/>
        <v>0</v>
      </c>
      <c r="S61" s="15">
        <f t="shared" si="19"/>
        <v>0</v>
      </c>
      <c r="T61" s="15">
        <f t="shared" si="19"/>
        <v>0</v>
      </c>
      <c r="U61" s="15">
        <f t="shared" si="19"/>
        <v>0</v>
      </c>
      <c r="V61" s="16">
        <f t="shared" si="19"/>
        <v>0</v>
      </c>
      <c r="W61" s="14">
        <f t="shared" si="19"/>
        <v>0</v>
      </c>
      <c r="X61" s="15">
        <f t="shared" si="19"/>
        <v>0</v>
      </c>
      <c r="Y61" s="15">
        <f t="shared" si="19"/>
        <v>0</v>
      </c>
      <c r="Z61" s="15">
        <f t="shared" si="19"/>
        <v>0</v>
      </c>
      <c r="AA61" s="16">
        <f t="shared" si="19"/>
        <v>0</v>
      </c>
      <c r="AB61" s="14">
        <f t="shared" si="19"/>
        <v>0</v>
      </c>
      <c r="AC61" s="15">
        <f t="shared" si="19"/>
        <v>0</v>
      </c>
      <c r="AD61" s="15">
        <f t="shared" si="19"/>
        <v>0</v>
      </c>
      <c r="AE61" s="15">
        <f t="shared" si="19"/>
        <v>0</v>
      </c>
      <c r="AF61" s="16">
        <f t="shared" si="19"/>
        <v>0</v>
      </c>
      <c r="AG61" s="14">
        <f t="shared" si="19"/>
        <v>0</v>
      </c>
      <c r="AH61" s="15">
        <f t="shared" si="19"/>
        <v>0</v>
      </c>
      <c r="AI61" s="15">
        <f t="shared" ref="AI61:BK61" si="20">SUM(AI60:AI60)</f>
        <v>0</v>
      </c>
      <c r="AJ61" s="15">
        <f t="shared" si="20"/>
        <v>0</v>
      </c>
      <c r="AK61" s="16">
        <f t="shared" si="20"/>
        <v>0</v>
      </c>
      <c r="AL61" s="14">
        <f t="shared" si="20"/>
        <v>0</v>
      </c>
      <c r="AM61" s="15">
        <f t="shared" si="20"/>
        <v>0</v>
      </c>
      <c r="AN61" s="15">
        <f t="shared" si="20"/>
        <v>0</v>
      </c>
      <c r="AO61" s="15">
        <f t="shared" si="20"/>
        <v>0</v>
      </c>
      <c r="AP61" s="16">
        <f t="shared" si="20"/>
        <v>0</v>
      </c>
      <c r="AQ61" s="14">
        <f t="shared" si="20"/>
        <v>0</v>
      </c>
      <c r="AR61" s="15">
        <f t="shared" si="20"/>
        <v>0</v>
      </c>
      <c r="AS61" s="15">
        <f t="shared" si="20"/>
        <v>0</v>
      </c>
      <c r="AT61" s="15">
        <f t="shared" si="20"/>
        <v>0</v>
      </c>
      <c r="AU61" s="16">
        <f t="shared" si="20"/>
        <v>0</v>
      </c>
      <c r="AV61" s="14">
        <f t="shared" si="20"/>
        <v>0</v>
      </c>
      <c r="AW61" s="15">
        <f t="shared" si="20"/>
        <v>0</v>
      </c>
      <c r="AX61" s="15">
        <f t="shared" si="20"/>
        <v>0</v>
      </c>
      <c r="AY61" s="15">
        <f t="shared" si="20"/>
        <v>0</v>
      </c>
      <c r="AZ61" s="16">
        <f t="shared" si="20"/>
        <v>0</v>
      </c>
      <c r="BA61" s="14">
        <f t="shared" si="20"/>
        <v>0</v>
      </c>
      <c r="BB61" s="15">
        <f t="shared" si="20"/>
        <v>0</v>
      </c>
      <c r="BC61" s="15">
        <f t="shared" si="20"/>
        <v>0</v>
      </c>
      <c r="BD61" s="15">
        <f t="shared" si="20"/>
        <v>0</v>
      </c>
      <c r="BE61" s="16">
        <f t="shared" si="20"/>
        <v>0</v>
      </c>
      <c r="BF61" s="14">
        <f t="shared" si="20"/>
        <v>0</v>
      </c>
      <c r="BG61" s="15">
        <f t="shared" si="20"/>
        <v>0</v>
      </c>
      <c r="BH61" s="15">
        <f t="shared" si="20"/>
        <v>0</v>
      </c>
      <c r="BI61" s="15">
        <f t="shared" si="20"/>
        <v>0</v>
      </c>
      <c r="BJ61" s="16">
        <f t="shared" si="20"/>
        <v>0</v>
      </c>
      <c r="BK61" s="16">
        <f t="shared" si="20"/>
        <v>0</v>
      </c>
      <c r="BO61" s="50"/>
    </row>
    <row r="62" spans="1:67" s="18" customFormat="1" x14ac:dyDescent="0.25">
      <c r="A62" s="54"/>
      <c r="B62" s="70" t="s">
        <v>23</v>
      </c>
      <c r="C62" s="14">
        <f t="shared" ref="C62:AH62" si="21">C61+C58</f>
        <v>0</v>
      </c>
      <c r="D62" s="15">
        <f t="shared" si="21"/>
        <v>0</v>
      </c>
      <c r="E62" s="15">
        <f t="shared" si="21"/>
        <v>0</v>
      </c>
      <c r="F62" s="15">
        <f t="shared" si="21"/>
        <v>0</v>
      </c>
      <c r="G62" s="16">
        <f t="shared" si="21"/>
        <v>0</v>
      </c>
      <c r="H62" s="14">
        <f t="shared" si="21"/>
        <v>0</v>
      </c>
      <c r="I62" s="15">
        <f t="shared" si="21"/>
        <v>0</v>
      </c>
      <c r="J62" s="15">
        <f t="shared" si="21"/>
        <v>0</v>
      </c>
      <c r="K62" s="15">
        <f t="shared" si="21"/>
        <v>0</v>
      </c>
      <c r="L62" s="16">
        <f t="shared" si="21"/>
        <v>0</v>
      </c>
      <c r="M62" s="14">
        <f t="shared" si="21"/>
        <v>0</v>
      </c>
      <c r="N62" s="15">
        <f t="shared" si="21"/>
        <v>0</v>
      </c>
      <c r="O62" s="15">
        <f t="shared" si="21"/>
        <v>0</v>
      </c>
      <c r="P62" s="15">
        <f t="shared" si="21"/>
        <v>0</v>
      </c>
      <c r="Q62" s="16">
        <f t="shared" si="21"/>
        <v>0</v>
      </c>
      <c r="R62" s="14">
        <f t="shared" si="21"/>
        <v>0</v>
      </c>
      <c r="S62" s="15">
        <f t="shared" si="21"/>
        <v>0</v>
      </c>
      <c r="T62" s="15">
        <f t="shared" si="21"/>
        <v>0</v>
      </c>
      <c r="U62" s="15">
        <f t="shared" si="21"/>
        <v>0</v>
      </c>
      <c r="V62" s="16">
        <f t="shared" si="21"/>
        <v>0</v>
      </c>
      <c r="W62" s="14">
        <f t="shared" si="21"/>
        <v>0</v>
      </c>
      <c r="X62" s="15">
        <f t="shared" si="21"/>
        <v>0</v>
      </c>
      <c r="Y62" s="15">
        <f t="shared" si="21"/>
        <v>0</v>
      </c>
      <c r="Z62" s="15">
        <f t="shared" si="21"/>
        <v>0</v>
      </c>
      <c r="AA62" s="16">
        <f t="shared" si="21"/>
        <v>0</v>
      </c>
      <c r="AB62" s="14">
        <f t="shared" si="21"/>
        <v>0</v>
      </c>
      <c r="AC62" s="15">
        <f t="shared" si="21"/>
        <v>0</v>
      </c>
      <c r="AD62" s="15">
        <f t="shared" si="21"/>
        <v>0</v>
      </c>
      <c r="AE62" s="15">
        <f t="shared" si="21"/>
        <v>0</v>
      </c>
      <c r="AF62" s="16">
        <f t="shared" si="21"/>
        <v>0</v>
      </c>
      <c r="AG62" s="14">
        <f t="shared" si="21"/>
        <v>0</v>
      </c>
      <c r="AH62" s="15">
        <f t="shared" si="21"/>
        <v>0</v>
      </c>
      <c r="AI62" s="15">
        <f t="shared" ref="AI62:BK62" si="22">AI61+AI58</f>
        <v>0</v>
      </c>
      <c r="AJ62" s="15">
        <f t="shared" si="22"/>
        <v>0</v>
      </c>
      <c r="AK62" s="16">
        <f t="shared" si="22"/>
        <v>0</v>
      </c>
      <c r="AL62" s="14">
        <f t="shared" si="22"/>
        <v>0</v>
      </c>
      <c r="AM62" s="15">
        <f t="shared" si="22"/>
        <v>0</v>
      </c>
      <c r="AN62" s="15">
        <f t="shared" si="22"/>
        <v>0</v>
      </c>
      <c r="AO62" s="15">
        <f t="shared" si="22"/>
        <v>0</v>
      </c>
      <c r="AP62" s="16">
        <f t="shared" si="22"/>
        <v>0</v>
      </c>
      <c r="AQ62" s="14">
        <f t="shared" si="22"/>
        <v>0</v>
      </c>
      <c r="AR62" s="15">
        <f t="shared" si="22"/>
        <v>0</v>
      </c>
      <c r="AS62" s="15">
        <f t="shared" si="22"/>
        <v>0</v>
      </c>
      <c r="AT62" s="15">
        <f t="shared" si="22"/>
        <v>0</v>
      </c>
      <c r="AU62" s="16">
        <f t="shared" si="22"/>
        <v>0</v>
      </c>
      <c r="AV62" s="14">
        <f t="shared" si="22"/>
        <v>0</v>
      </c>
      <c r="AW62" s="15">
        <f t="shared" si="22"/>
        <v>0</v>
      </c>
      <c r="AX62" s="15">
        <f t="shared" si="22"/>
        <v>0</v>
      </c>
      <c r="AY62" s="15">
        <f t="shared" si="22"/>
        <v>0</v>
      </c>
      <c r="AZ62" s="16">
        <f t="shared" si="22"/>
        <v>0</v>
      </c>
      <c r="BA62" s="14">
        <f t="shared" si="22"/>
        <v>0</v>
      </c>
      <c r="BB62" s="15">
        <f t="shared" si="22"/>
        <v>0</v>
      </c>
      <c r="BC62" s="15">
        <f t="shared" si="22"/>
        <v>0</v>
      </c>
      <c r="BD62" s="15">
        <f t="shared" si="22"/>
        <v>0</v>
      </c>
      <c r="BE62" s="16">
        <f t="shared" si="22"/>
        <v>0</v>
      </c>
      <c r="BF62" s="14">
        <f t="shared" si="22"/>
        <v>0</v>
      </c>
      <c r="BG62" s="15">
        <f t="shared" si="22"/>
        <v>0</v>
      </c>
      <c r="BH62" s="15">
        <f t="shared" si="22"/>
        <v>0</v>
      </c>
      <c r="BI62" s="15">
        <f t="shared" si="22"/>
        <v>0</v>
      </c>
      <c r="BJ62" s="16">
        <f t="shared" si="22"/>
        <v>0</v>
      </c>
      <c r="BK62" s="16">
        <f t="shared" si="22"/>
        <v>0</v>
      </c>
      <c r="BL62" s="28"/>
      <c r="BO62" s="50"/>
    </row>
    <row r="63" spans="1:67" s="13" customFormat="1" x14ac:dyDescent="0.25">
      <c r="A63" s="54"/>
      <c r="B63" s="70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1"/>
      <c r="BO63" s="48"/>
    </row>
    <row r="64" spans="1:67" s="13" customFormat="1" x14ac:dyDescent="0.25">
      <c r="A64" s="54" t="s">
        <v>42</v>
      </c>
      <c r="B64" s="8" t="s">
        <v>43</v>
      </c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1"/>
      <c r="BO64" s="48"/>
    </row>
    <row r="65" spans="1:67" s="13" customFormat="1" x14ac:dyDescent="0.25">
      <c r="A65" s="54" t="s">
        <v>7</v>
      </c>
      <c r="B65" s="69" t="s">
        <v>44</v>
      </c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26" customFormat="1" x14ac:dyDescent="0.25">
      <c r="A66" s="55"/>
      <c r="B66" s="68" t="s">
        <v>33</v>
      </c>
      <c r="C66" s="23">
        <v>0</v>
      </c>
      <c r="D66" s="24">
        <v>0</v>
      </c>
      <c r="E66" s="24">
        <v>0</v>
      </c>
      <c r="F66" s="24">
        <v>0</v>
      </c>
      <c r="G66" s="25">
        <v>0</v>
      </c>
      <c r="H66" s="23">
        <v>0</v>
      </c>
      <c r="I66" s="24">
        <v>0</v>
      </c>
      <c r="J66" s="24">
        <v>0</v>
      </c>
      <c r="K66" s="24">
        <v>0</v>
      </c>
      <c r="L66" s="25">
        <v>0</v>
      </c>
      <c r="M66" s="23">
        <v>0</v>
      </c>
      <c r="N66" s="24">
        <v>0</v>
      </c>
      <c r="O66" s="24">
        <v>0</v>
      </c>
      <c r="P66" s="24">
        <v>0</v>
      </c>
      <c r="Q66" s="25">
        <v>0</v>
      </c>
      <c r="R66" s="23">
        <v>0</v>
      </c>
      <c r="S66" s="24">
        <v>0</v>
      </c>
      <c r="T66" s="24">
        <v>0</v>
      </c>
      <c r="U66" s="24">
        <v>0</v>
      </c>
      <c r="V66" s="25">
        <v>0</v>
      </c>
      <c r="W66" s="23">
        <v>0</v>
      </c>
      <c r="X66" s="24">
        <v>0</v>
      </c>
      <c r="Y66" s="24">
        <v>0</v>
      </c>
      <c r="Z66" s="24">
        <v>0</v>
      </c>
      <c r="AA66" s="25">
        <v>0</v>
      </c>
      <c r="AB66" s="23">
        <v>0</v>
      </c>
      <c r="AC66" s="24">
        <v>0</v>
      </c>
      <c r="AD66" s="24">
        <v>0</v>
      </c>
      <c r="AE66" s="24">
        <v>0</v>
      </c>
      <c r="AF66" s="25">
        <v>0</v>
      </c>
      <c r="AG66" s="23">
        <v>0</v>
      </c>
      <c r="AH66" s="24">
        <v>0</v>
      </c>
      <c r="AI66" s="24">
        <v>0</v>
      </c>
      <c r="AJ66" s="24">
        <v>0</v>
      </c>
      <c r="AK66" s="25">
        <v>0</v>
      </c>
      <c r="AL66" s="23">
        <v>0</v>
      </c>
      <c r="AM66" s="24">
        <v>0</v>
      </c>
      <c r="AN66" s="24">
        <v>0</v>
      </c>
      <c r="AO66" s="24">
        <v>0</v>
      </c>
      <c r="AP66" s="25">
        <v>0</v>
      </c>
      <c r="AQ66" s="23">
        <v>0</v>
      </c>
      <c r="AR66" s="24">
        <v>0</v>
      </c>
      <c r="AS66" s="24">
        <v>0</v>
      </c>
      <c r="AT66" s="24">
        <v>0</v>
      </c>
      <c r="AU66" s="25">
        <v>0</v>
      </c>
      <c r="AV66" s="23">
        <v>0</v>
      </c>
      <c r="AW66" s="24">
        <v>0</v>
      </c>
      <c r="AX66" s="24">
        <v>0</v>
      </c>
      <c r="AY66" s="24">
        <v>0</v>
      </c>
      <c r="AZ66" s="25">
        <v>0</v>
      </c>
      <c r="BA66" s="23">
        <v>0</v>
      </c>
      <c r="BB66" s="24">
        <v>0</v>
      </c>
      <c r="BC66" s="24">
        <v>0</v>
      </c>
      <c r="BD66" s="24">
        <v>0</v>
      </c>
      <c r="BE66" s="25">
        <v>0</v>
      </c>
      <c r="BF66" s="23">
        <v>0</v>
      </c>
      <c r="BG66" s="24">
        <v>0</v>
      </c>
      <c r="BH66" s="24">
        <v>0</v>
      </c>
      <c r="BI66" s="24">
        <v>0</v>
      </c>
      <c r="BJ66" s="25">
        <v>0</v>
      </c>
      <c r="BK66" s="71">
        <v>0</v>
      </c>
      <c r="BO66" s="48"/>
    </row>
    <row r="67" spans="1:67" s="18" customFormat="1" x14ac:dyDescent="0.25">
      <c r="A67" s="54"/>
      <c r="B67" s="70" t="s">
        <v>27</v>
      </c>
      <c r="C67" s="14">
        <v>0</v>
      </c>
      <c r="D67" s="15">
        <v>0</v>
      </c>
      <c r="E67" s="15">
        <v>0</v>
      </c>
      <c r="F67" s="15">
        <v>0</v>
      </c>
      <c r="G67" s="16">
        <v>0</v>
      </c>
      <c r="H67" s="14">
        <v>0</v>
      </c>
      <c r="I67" s="15">
        <v>0</v>
      </c>
      <c r="J67" s="15">
        <v>0</v>
      </c>
      <c r="K67" s="15">
        <v>0</v>
      </c>
      <c r="L67" s="16">
        <v>0</v>
      </c>
      <c r="M67" s="14">
        <v>0</v>
      </c>
      <c r="N67" s="15">
        <v>0</v>
      </c>
      <c r="O67" s="15">
        <v>0</v>
      </c>
      <c r="P67" s="15">
        <v>0</v>
      </c>
      <c r="Q67" s="16">
        <v>0</v>
      </c>
      <c r="R67" s="14">
        <v>0</v>
      </c>
      <c r="S67" s="15">
        <v>0</v>
      </c>
      <c r="T67" s="15">
        <v>0</v>
      </c>
      <c r="U67" s="15">
        <v>0</v>
      </c>
      <c r="V67" s="16">
        <v>0</v>
      </c>
      <c r="W67" s="14">
        <v>0</v>
      </c>
      <c r="X67" s="15">
        <v>0</v>
      </c>
      <c r="Y67" s="15">
        <v>0</v>
      </c>
      <c r="Z67" s="15">
        <v>0</v>
      </c>
      <c r="AA67" s="16">
        <v>0</v>
      </c>
      <c r="AB67" s="14">
        <v>0</v>
      </c>
      <c r="AC67" s="15">
        <v>0</v>
      </c>
      <c r="AD67" s="15">
        <v>0</v>
      </c>
      <c r="AE67" s="15">
        <v>0</v>
      </c>
      <c r="AF67" s="16">
        <v>0</v>
      </c>
      <c r="AG67" s="14">
        <v>0</v>
      </c>
      <c r="AH67" s="15">
        <v>0</v>
      </c>
      <c r="AI67" s="15">
        <v>0</v>
      </c>
      <c r="AJ67" s="15">
        <v>0</v>
      </c>
      <c r="AK67" s="16">
        <v>0</v>
      </c>
      <c r="AL67" s="14">
        <v>0</v>
      </c>
      <c r="AM67" s="15">
        <v>0</v>
      </c>
      <c r="AN67" s="15">
        <v>0</v>
      </c>
      <c r="AO67" s="15">
        <v>0</v>
      </c>
      <c r="AP67" s="16">
        <v>0</v>
      </c>
      <c r="AQ67" s="14">
        <v>0</v>
      </c>
      <c r="AR67" s="15">
        <v>0</v>
      </c>
      <c r="AS67" s="15">
        <v>0</v>
      </c>
      <c r="AT67" s="15">
        <v>0</v>
      </c>
      <c r="AU67" s="16">
        <v>0</v>
      </c>
      <c r="AV67" s="14">
        <v>0</v>
      </c>
      <c r="AW67" s="15">
        <v>0</v>
      </c>
      <c r="AX67" s="15">
        <v>0</v>
      </c>
      <c r="AY67" s="15">
        <v>0</v>
      </c>
      <c r="AZ67" s="16">
        <v>0</v>
      </c>
      <c r="BA67" s="14">
        <v>0</v>
      </c>
      <c r="BB67" s="15">
        <v>0</v>
      </c>
      <c r="BC67" s="15">
        <v>0</v>
      </c>
      <c r="BD67" s="15">
        <v>0</v>
      </c>
      <c r="BE67" s="16">
        <v>0</v>
      </c>
      <c r="BF67" s="14">
        <v>0</v>
      </c>
      <c r="BG67" s="15">
        <v>0</v>
      </c>
      <c r="BH67" s="15">
        <v>0</v>
      </c>
      <c r="BI67" s="15">
        <v>0</v>
      </c>
      <c r="BJ67" s="16">
        <v>0</v>
      </c>
      <c r="BK67" s="17">
        <v>0</v>
      </c>
      <c r="BO67" s="50"/>
    </row>
    <row r="68" spans="1:67" s="13" customFormat="1" ht="12" customHeight="1" x14ac:dyDescent="0.25">
      <c r="A68" s="54"/>
      <c r="B68" s="66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1"/>
      <c r="BL68" s="22"/>
      <c r="BO68" s="48"/>
    </row>
    <row r="69" spans="1:67" s="18" customFormat="1" x14ac:dyDescent="0.25">
      <c r="A69" s="54"/>
      <c r="B69" s="72" t="s">
        <v>45</v>
      </c>
      <c r="C69" s="27">
        <f t="shared" ref="C69:AH69" si="23">C67+C62+C53+C47+C30</f>
        <v>3.159435E-2</v>
      </c>
      <c r="D69" s="27">
        <f t="shared" si="23"/>
        <v>10.466884321838709</v>
      </c>
      <c r="E69" s="27">
        <f t="shared" si="23"/>
        <v>0</v>
      </c>
      <c r="F69" s="27">
        <f t="shared" si="23"/>
        <v>0</v>
      </c>
      <c r="G69" s="27">
        <f t="shared" si="23"/>
        <v>3.9061084099999999</v>
      </c>
      <c r="H69" s="27">
        <f t="shared" si="23"/>
        <v>80.711392969999991</v>
      </c>
      <c r="I69" s="27">
        <f t="shared" si="23"/>
        <v>21.505348560000002</v>
      </c>
      <c r="J69" s="27">
        <f t="shared" si="23"/>
        <v>4.4555836700000002</v>
      </c>
      <c r="K69" s="27">
        <f t="shared" si="23"/>
        <v>0</v>
      </c>
      <c r="L69" s="27">
        <f t="shared" si="23"/>
        <v>65.801652709999999</v>
      </c>
      <c r="M69" s="27">
        <f t="shared" si="23"/>
        <v>0</v>
      </c>
      <c r="N69" s="27">
        <f t="shared" si="23"/>
        <v>0</v>
      </c>
      <c r="O69" s="27">
        <f t="shared" si="23"/>
        <v>0</v>
      </c>
      <c r="P69" s="27">
        <f t="shared" si="23"/>
        <v>0</v>
      </c>
      <c r="Q69" s="27">
        <f t="shared" si="23"/>
        <v>0</v>
      </c>
      <c r="R69" s="27">
        <f t="shared" si="23"/>
        <v>51.290416660000005</v>
      </c>
      <c r="S69" s="27">
        <f t="shared" si="23"/>
        <v>0.38900951000000006</v>
      </c>
      <c r="T69" s="27">
        <f t="shared" si="23"/>
        <v>0</v>
      </c>
      <c r="U69" s="27">
        <f t="shared" si="23"/>
        <v>0</v>
      </c>
      <c r="V69" s="27">
        <f t="shared" si="23"/>
        <v>7.3570284199999998</v>
      </c>
      <c r="W69" s="27">
        <f t="shared" si="23"/>
        <v>6.1767700000000007E-3</v>
      </c>
      <c r="X69" s="27">
        <f t="shared" si="23"/>
        <v>0.24297113000000001</v>
      </c>
      <c r="Y69" s="27">
        <f t="shared" si="23"/>
        <v>0</v>
      </c>
      <c r="Z69" s="27">
        <f t="shared" si="23"/>
        <v>0</v>
      </c>
      <c r="AA69" s="27">
        <f t="shared" si="23"/>
        <v>0</v>
      </c>
      <c r="AB69" s="27">
        <f t="shared" si="23"/>
        <v>25.67251435</v>
      </c>
      <c r="AC69" s="27">
        <f t="shared" si="23"/>
        <v>3.3400668600000003</v>
      </c>
      <c r="AD69" s="27">
        <f t="shared" si="23"/>
        <v>0</v>
      </c>
      <c r="AE69" s="27">
        <f t="shared" si="23"/>
        <v>0</v>
      </c>
      <c r="AF69" s="27">
        <f t="shared" si="23"/>
        <v>61.472694795193654</v>
      </c>
      <c r="AG69" s="27">
        <f t="shared" si="23"/>
        <v>0</v>
      </c>
      <c r="AH69" s="27">
        <f t="shared" si="23"/>
        <v>0</v>
      </c>
      <c r="AI69" s="27">
        <f t="shared" ref="AI69:BK69" si="24">AI67+AI62+AI53+AI47+AI30</f>
        <v>0</v>
      </c>
      <c r="AJ69" s="27">
        <f t="shared" si="24"/>
        <v>0</v>
      </c>
      <c r="AK69" s="27">
        <f t="shared" si="24"/>
        <v>0</v>
      </c>
      <c r="AL69" s="27">
        <f t="shared" si="24"/>
        <v>10.482393070000001</v>
      </c>
      <c r="AM69" s="27">
        <f t="shared" si="24"/>
        <v>0.30871915999999999</v>
      </c>
      <c r="AN69" s="27">
        <f t="shared" si="24"/>
        <v>0</v>
      </c>
      <c r="AO69" s="27">
        <f t="shared" si="24"/>
        <v>0</v>
      </c>
      <c r="AP69" s="27">
        <f t="shared" si="24"/>
        <v>9.4267242099999979</v>
      </c>
      <c r="AQ69" s="27">
        <f t="shared" si="24"/>
        <v>0</v>
      </c>
      <c r="AR69" s="27">
        <f t="shared" si="24"/>
        <v>0</v>
      </c>
      <c r="AS69" s="27">
        <f t="shared" si="24"/>
        <v>0</v>
      </c>
      <c r="AT69" s="27">
        <f t="shared" si="24"/>
        <v>0</v>
      </c>
      <c r="AU69" s="27">
        <f t="shared" si="24"/>
        <v>0</v>
      </c>
      <c r="AV69" s="27">
        <f t="shared" si="24"/>
        <v>540.86673236000001</v>
      </c>
      <c r="AW69" s="27">
        <f t="shared" si="24"/>
        <v>157.12603475296837</v>
      </c>
      <c r="AX69" s="27">
        <f t="shared" si="24"/>
        <v>0</v>
      </c>
      <c r="AY69" s="27">
        <f t="shared" si="24"/>
        <v>0</v>
      </c>
      <c r="AZ69" s="27">
        <f t="shared" si="24"/>
        <v>1150.64522427</v>
      </c>
      <c r="BA69" s="27">
        <f t="shared" si="24"/>
        <v>0</v>
      </c>
      <c r="BB69" s="27">
        <f t="shared" si="24"/>
        <v>0</v>
      </c>
      <c r="BC69" s="27">
        <f t="shared" si="24"/>
        <v>0</v>
      </c>
      <c r="BD69" s="27">
        <f t="shared" si="24"/>
        <v>0</v>
      </c>
      <c r="BE69" s="27">
        <f t="shared" si="24"/>
        <v>0</v>
      </c>
      <c r="BF69" s="27">
        <f t="shared" si="24"/>
        <v>333.03374149000001</v>
      </c>
      <c r="BG69" s="27">
        <f t="shared" si="24"/>
        <v>40.189060820000002</v>
      </c>
      <c r="BH69" s="27">
        <f t="shared" si="24"/>
        <v>0</v>
      </c>
      <c r="BI69" s="27">
        <f t="shared" si="24"/>
        <v>0</v>
      </c>
      <c r="BJ69" s="27">
        <f t="shared" si="24"/>
        <v>350.45541085000002</v>
      </c>
      <c r="BK69" s="17">
        <f t="shared" si="24"/>
        <v>2929.1834844700006</v>
      </c>
      <c r="BL69" s="28">
        <f>+BK69+BK73</f>
        <v>2929.1834844700006</v>
      </c>
      <c r="BM69" s="50">
        <f>BL69-BK69</f>
        <v>0</v>
      </c>
      <c r="BO69" s="50"/>
    </row>
    <row r="70" spans="1:67" s="13" customFormat="1" x14ac:dyDescent="0.25">
      <c r="A70" s="54"/>
      <c r="B70" s="70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76">
        <v>2929.1834844700006</v>
      </c>
      <c r="BM70" s="48">
        <f>BL70-BL69</f>
        <v>0</v>
      </c>
      <c r="BO70" s="48"/>
    </row>
    <row r="71" spans="1:67" s="13" customFormat="1" x14ac:dyDescent="0.25">
      <c r="A71" s="54" t="s">
        <v>28</v>
      </c>
      <c r="B71" s="60" t="s">
        <v>29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8"/>
      <c r="BM71" s="49"/>
      <c r="BO71" s="48"/>
    </row>
    <row r="72" spans="1:67" s="13" customFormat="1" x14ac:dyDescent="0.25">
      <c r="A72" s="54"/>
      <c r="B72" s="59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22"/>
      <c r="BO72" s="48"/>
    </row>
    <row r="73" spans="1:67" s="18" customFormat="1" ht="15.75" thickBot="1" x14ac:dyDescent="0.3">
      <c r="A73" s="54"/>
      <c r="B73" s="73" t="s">
        <v>27</v>
      </c>
      <c r="C73" s="74">
        <f t="shared" ref="C73:AH73" si="25">SUM(C72:C72)</f>
        <v>0</v>
      </c>
      <c r="D73" s="74">
        <f t="shared" si="25"/>
        <v>0</v>
      </c>
      <c r="E73" s="74">
        <f t="shared" si="25"/>
        <v>0</v>
      </c>
      <c r="F73" s="74">
        <f t="shared" si="25"/>
        <v>0</v>
      </c>
      <c r="G73" s="74">
        <f t="shared" si="25"/>
        <v>0</v>
      </c>
      <c r="H73" s="74">
        <f t="shared" si="25"/>
        <v>0</v>
      </c>
      <c r="I73" s="74">
        <f t="shared" si="25"/>
        <v>0</v>
      </c>
      <c r="J73" s="74">
        <f t="shared" si="25"/>
        <v>0</v>
      </c>
      <c r="K73" s="74">
        <f t="shared" si="25"/>
        <v>0</v>
      </c>
      <c r="L73" s="74">
        <f t="shared" si="25"/>
        <v>0</v>
      </c>
      <c r="M73" s="74">
        <f t="shared" si="25"/>
        <v>0</v>
      </c>
      <c r="N73" s="74">
        <f t="shared" si="25"/>
        <v>0</v>
      </c>
      <c r="O73" s="74">
        <f t="shared" si="25"/>
        <v>0</v>
      </c>
      <c r="P73" s="74">
        <f t="shared" si="25"/>
        <v>0</v>
      </c>
      <c r="Q73" s="74">
        <f t="shared" si="25"/>
        <v>0</v>
      </c>
      <c r="R73" s="74">
        <f t="shared" si="25"/>
        <v>0</v>
      </c>
      <c r="S73" s="74">
        <f t="shared" si="25"/>
        <v>0</v>
      </c>
      <c r="T73" s="74">
        <f t="shared" si="25"/>
        <v>0</v>
      </c>
      <c r="U73" s="74">
        <f t="shared" si="25"/>
        <v>0</v>
      </c>
      <c r="V73" s="74">
        <f t="shared" si="25"/>
        <v>0</v>
      </c>
      <c r="W73" s="74">
        <f t="shared" si="25"/>
        <v>0</v>
      </c>
      <c r="X73" s="74">
        <f t="shared" si="25"/>
        <v>0</v>
      </c>
      <c r="Y73" s="74">
        <f t="shared" si="25"/>
        <v>0</v>
      </c>
      <c r="Z73" s="74">
        <f t="shared" si="25"/>
        <v>0</v>
      </c>
      <c r="AA73" s="74">
        <f t="shared" si="25"/>
        <v>0</v>
      </c>
      <c r="AB73" s="74">
        <f t="shared" si="25"/>
        <v>0</v>
      </c>
      <c r="AC73" s="74">
        <f t="shared" si="25"/>
        <v>0</v>
      </c>
      <c r="AD73" s="74">
        <f t="shared" si="25"/>
        <v>0</v>
      </c>
      <c r="AE73" s="74">
        <f t="shared" si="25"/>
        <v>0</v>
      </c>
      <c r="AF73" s="74">
        <f t="shared" si="25"/>
        <v>0</v>
      </c>
      <c r="AG73" s="74">
        <f t="shared" si="25"/>
        <v>0</v>
      </c>
      <c r="AH73" s="74">
        <f t="shared" si="25"/>
        <v>0</v>
      </c>
      <c r="AI73" s="74">
        <f t="shared" ref="AI73:BK73" si="26">SUM(AI72:AI72)</f>
        <v>0</v>
      </c>
      <c r="AJ73" s="74">
        <f t="shared" si="26"/>
        <v>0</v>
      </c>
      <c r="AK73" s="74">
        <f t="shared" si="26"/>
        <v>0</v>
      </c>
      <c r="AL73" s="74">
        <f t="shared" si="26"/>
        <v>0</v>
      </c>
      <c r="AM73" s="74">
        <f t="shared" si="26"/>
        <v>0</v>
      </c>
      <c r="AN73" s="74">
        <f t="shared" si="26"/>
        <v>0</v>
      </c>
      <c r="AO73" s="74">
        <f t="shared" si="26"/>
        <v>0</v>
      </c>
      <c r="AP73" s="74">
        <f t="shared" si="26"/>
        <v>0</v>
      </c>
      <c r="AQ73" s="74">
        <f t="shared" si="26"/>
        <v>0</v>
      </c>
      <c r="AR73" s="74">
        <f t="shared" si="26"/>
        <v>0</v>
      </c>
      <c r="AS73" s="74">
        <f t="shared" si="26"/>
        <v>0</v>
      </c>
      <c r="AT73" s="74">
        <f t="shared" si="26"/>
        <v>0</v>
      </c>
      <c r="AU73" s="74">
        <f t="shared" si="26"/>
        <v>0</v>
      </c>
      <c r="AV73" s="74">
        <f t="shared" si="26"/>
        <v>0</v>
      </c>
      <c r="AW73" s="74">
        <f t="shared" si="26"/>
        <v>0</v>
      </c>
      <c r="AX73" s="74">
        <f t="shared" si="26"/>
        <v>0</v>
      </c>
      <c r="AY73" s="74">
        <f t="shared" si="26"/>
        <v>0</v>
      </c>
      <c r="AZ73" s="74">
        <f t="shared" si="26"/>
        <v>0</v>
      </c>
      <c r="BA73" s="74">
        <f t="shared" si="26"/>
        <v>0</v>
      </c>
      <c r="BB73" s="74">
        <f t="shared" si="26"/>
        <v>0</v>
      </c>
      <c r="BC73" s="74">
        <f t="shared" si="26"/>
        <v>0</v>
      </c>
      <c r="BD73" s="74">
        <f t="shared" si="26"/>
        <v>0</v>
      </c>
      <c r="BE73" s="74">
        <f t="shared" si="26"/>
        <v>0</v>
      </c>
      <c r="BF73" s="74">
        <f t="shared" si="26"/>
        <v>0</v>
      </c>
      <c r="BG73" s="74">
        <f t="shared" si="26"/>
        <v>0</v>
      </c>
      <c r="BH73" s="74">
        <f t="shared" si="26"/>
        <v>0</v>
      </c>
      <c r="BI73" s="74">
        <f t="shared" si="26"/>
        <v>0</v>
      </c>
      <c r="BJ73" s="74">
        <f t="shared" si="26"/>
        <v>0</v>
      </c>
      <c r="BK73" s="75">
        <f t="shared" si="26"/>
        <v>0</v>
      </c>
      <c r="BO73" s="50"/>
    </row>
    <row r="74" spans="1:67" x14ac:dyDescent="0.25">
      <c r="G74" s="7"/>
      <c r="Q74" s="7"/>
      <c r="AA74" s="7"/>
      <c r="AK74" s="7"/>
      <c r="AU74" s="7"/>
      <c r="BE74" s="7"/>
    </row>
    <row r="75" spans="1:67" x14ac:dyDescent="0.25">
      <c r="D75" s="7"/>
    </row>
    <row r="76" spans="1:67" x14ac:dyDescent="0.25"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101" t="s">
        <v>110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2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25">
      <c r="B4" s="30">
        <v>1</v>
      </c>
      <c r="C4" s="31" t="s">
        <v>58</v>
      </c>
      <c r="D4" s="32">
        <v>0</v>
      </c>
      <c r="E4" s="32">
        <v>0</v>
      </c>
      <c r="F4" s="43">
        <v>0.04</v>
      </c>
      <c r="G4" s="32">
        <v>0</v>
      </c>
      <c r="H4" s="32">
        <v>0</v>
      </c>
      <c r="I4" s="33">
        <v>0</v>
      </c>
      <c r="J4" s="33">
        <v>0</v>
      </c>
      <c r="K4" s="33">
        <f>SUM(D4:J4)</f>
        <v>0.04</v>
      </c>
      <c r="L4" s="32">
        <v>0</v>
      </c>
    </row>
    <row r="5" spans="2:12" x14ac:dyDescent="0.25">
      <c r="B5" s="30">
        <v>2</v>
      </c>
      <c r="C5" s="34" t="s">
        <v>59</v>
      </c>
      <c r="D5" s="32">
        <v>0.23</v>
      </c>
      <c r="E5" s="32">
        <v>0</v>
      </c>
      <c r="F5" s="43">
        <v>20.32</v>
      </c>
      <c r="G5" s="32">
        <v>1.46</v>
      </c>
      <c r="H5" s="32">
        <v>0</v>
      </c>
      <c r="I5" s="33">
        <v>0</v>
      </c>
      <c r="J5" s="33">
        <v>0</v>
      </c>
      <c r="K5" s="33">
        <f t="shared" ref="K5:K41" si="0">SUM(D5:J5)</f>
        <v>22.01</v>
      </c>
      <c r="L5" s="32">
        <v>0</v>
      </c>
    </row>
    <row r="6" spans="2:12" x14ac:dyDescent="0.25">
      <c r="B6" s="30">
        <v>3</v>
      </c>
      <c r="C6" s="31" t="s">
        <v>60</v>
      </c>
      <c r="D6" s="32">
        <v>0</v>
      </c>
      <c r="E6" s="32">
        <v>0</v>
      </c>
      <c r="F6" s="43">
        <v>0.22</v>
      </c>
      <c r="G6" s="32">
        <v>0.08</v>
      </c>
      <c r="H6" s="32">
        <v>0</v>
      </c>
      <c r="I6" s="33">
        <v>0</v>
      </c>
      <c r="J6" s="33">
        <v>0</v>
      </c>
      <c r="K6" s="33">
        <f t="shared" si="0"/>
        <v>0.3</v>
      </c>
      <c r="L6" s="32">
        <v>0</v>
      </c>
    </row>
    <row r="7" spans="2:12" x14ac:dyDescent="0.25">
      <c r="B7" s="30">
        <v>4</v>
      </c>
      <c r="C7" s="34" t="s">
        <v>61</v>
      </c>
      <c r="D7" s="32">
        <v>0.02</v>
      </c>
      <c r="E7" s="32">
        <v>0</v>
      </c>
      <c r="F7" s="43">
        <v>5.37</v>
      </c>
      <c r="G7" s="32">
        <v>0.32</v>
      </c>
      <c r="H7" s="32">
        <v>0</v>
      </c>
      <c r="I7" s="33">
        <v>0</v>
      </c>
      <c r="J7" s="33">
        <v>0</v>
      </c>
      <c r="K7" s="33">
        <f t="shared" si="0"/>
        <v>5.71</v>
      </c>
      <c r="L7" s="32">
        <v>0</v>
      </c>
    </row>
    <row r="8" spans="2:12" x14ac:dyDescent="0.25">
      <c r="B8" s="30">
        <v>5</v>
      </c>
      <c r="C8" s="34" t="s">
        <v>62</v>
      </c>
      <c r="D8" s="32">
        <v>0.24</v>
      </c>
      <c r="E8" s="32">
        <v>0</v>
      </c>
      <c r="F8" s="43">
        <v>15.98</v>
      </c>
      <c r="G8" s="32">
        <v>0.93</v>
      </c>
      <c r="H8" s="32">
        <v>0</v>
      </c>
      <c r="I8" s="33">
        <v>0</v>
      </c>
      <c r="J8" s="33">
        <v>0</v>
      </c>
      <c r="K8" s="33">
        <f t="shared" si="0"/>
        <v>17.149999999999999</v>
      </c>
      <c r="L8" s="32">
        <v>0</v>
      </c>
    </row>
    <row r="9" spans="2:12" x14ac:dyDescent="0.25">
      <c r="B9" s="30">
        <v>6</v>
      </c>
      <c r="C9" s="34" t="s">
        <v>63</v>
      </c>
      <c r="D9" s="32">
        <v>0.02</v>
      </c>
      <c r="E9" s="32">
        <v>0</v>
      </c>
      <c r="F9" s="43">
        <v>14.4</v>
      </c>
      <c r="G9" s="32">
        <v>1.62</v>
      </c>
      <c r="H9" s="32">
        <v>0</v>
      </c>
      <c r="I9" s="33">
        <v>0</v>
      </c>
      <c r="J9" s="33">
        <v>0</v>
      </c>
      <c r="K9" s="33">
        <f t="shared" si="0"/>
        <v>16.04</v>
      </c>
      <c r="L9" s="32">
        <v>0</v>
      </c>
    </row>
    <row r="10" spans="2:12" x14ac:dyDescent="0.25">
      <c r="B10" s="30">
        <v>7</v>
      </c>
      <c r="C10" s="34" t="s">
        <v>64</v>
      </c>
      <c r="D10" s="32">
        <v>0.09</v>
      </c>
      <c r="E10" s="32">
        <v>0</v>
      </c>
      <c r="F10" s="43">
        <v>28.89</v>
      </c>
      <c r="G10" s="32">
        <v>2.63</v>
      </c>
      <c r="H10" s="32">
        <v>0</v>
      </c>
      <c r="I10" s="33">
        <v>0</v>
      </c>
      <c r="J10" s="33">
        <v>0</v>
      </c>
      <c r="K10" s="33">
        <f t="shared" si="0"/>
        <v>31.61</v>
      </c>
      <c r="L10" s="32">
        <v>0</v>
      </c>
    </row>
    <row r="11" spans="2:12" x14ac:dyDescent="0.25">
      <c r="B11" s="30">
        <v>8</v>
      </c>
      <c r="C11" s="31" t="s">
        <v>65</v>
      </c>
      <c r="D11" s="32">
        <v>0.02</v>
      </c>
      <c r="E11" s="32">
        <v>0</v>
      </c>
      <c r="F11" s="43">
        <v>0.19</v>
      </c>
      <c r="G11" s="32">
        <v>0</v>
      </c>
      <c r="H11" s="32">
        <v>0</v>
      </c>
      <c r="I11" s="33">
        <v>0</v>
      </c>
      <c r="J11" s="33">
        <v>0</v>
      </c>
      <c r="K11" s="33">
        <f t="shared" si="0"/>
        <v>0.21</v>
      </c>
      <c r="L11" s="32">
        <v>0</v>
      </c>
    </row>
    <row r="12" spans="2:12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0.01</v>
      </c>
      <c r="G12" s="32">
        <v>0</v>
      </c>
      <c r="H12" s="32">
        <v>0</v>
      </c>
      <c r="I12" s="33">
        <v>0</v>
      </c>
      <c r="J12" s="33">
        <v>0</v>
      </c>
      <c r="K12" s="33">
        <f t="shared" si="0"/>
        <v>0.01</v>
      </c>
      <c r="L12" s="32">
        <v>0</v>
      </c>
    </row>
    <row r="13" spans="2:12" x14ac:dyDescent="0.25">
      <c r="B13" s="30">
        <v>10</v>
      </c>
      <c r="C13" s="34" t="s">
        <v>67</v>
      </c>
      <c r="D13" s="32">
        <v>0.01</v>
      </c>
      <c r="E13" s="32">
        <v>0</v>
      </c>
      <c r="F13" s="43">
        <v>5.87</v>
      </c>
      <c r="G13" s="32">
        <v>4.6500000000000004</v>
      </c>
      <c r="H13" s="32">
        <v>0</v>
      </c>
      <c r="I13" s="33">
        <v>0</v>
      </c>
      <c r="J13" s="33">
        <v>0</v>
      </c>
      <c r="K13" s="33">
        <f t="shared" si="0"/>
        <v>10.530000000000001</v>
      </c>
      <c r="L13" s="32">
        <v>0</v>
      </c>
    </row>
    <row r="14" spans="2:12" x14ac:dyDescent="0.25">
      <c r="B14" s="30">
        <v>11</v>
      </c>
      <c r="C14" s="34" t="s">
        <v>68</v>
      </c>
      <c r="D14" s="32">
        <v>3.13</v>
      </c>
      <c r="E14" s="32">
        <v>0</v>
      </c>
      <c r="F14" s="43">
        <v>302.31</v>
      </c>
      <c r="G14" s="32">
        <v>50.93</v>
      </c>
      <c r="H14" s="32">
        <v>0</v>
      </c>
      <c r="I14" s="33">
        <v>0</v>
      </c>
      <c r="J14" s="33">
        <v>0</v>
      </c>
      <c r="K14" s="33">
        <f t="shared" si="0"/>
        <v>356.37</v>
      </c>
      <c r="L14" s="32">
        <v>0</v>
      </c>
    </row>
    <row r="15" spans="2:12" x14ac:dyDescent="0.25">
      <c r="B15" s="30">
        <v>12</v>
      </c>
      <c r="C15" s="34" t="s">
        <v>69</v>
      </c>
      <c r="D15" s="32">
        <v>0.48</v>
      </c>
      <c r="E15" s="32">
        <v>0</v>
      </c>
      <c r="F15" s="43">
        <v>58.51</v>
      </c>
      <c r="G15" s="32">
        <v>6.85</v>
      </c>
      <c r="H15" s="32">
        <v>0</v>
      </c>
      <c r="I15" s="33">
        <v>0</v>
      </c>
      <c r="J15" s="33">
        <v>0</v>
      </c>
      <c r="K15" s="33">
        <f t="shared" si="0"/>
        <v>65.839999999999989</v>
      </c>
      <c r="L15" s="32">
        <v>0</v>
      </c>
    </row>
    <row r="16" spans="2:12" x14ac:dyDescent="0.25">
      <c r="B16" s="30">
        <v>13</v>
      </c>
      <c r="C16" s="34" t="s">
        <v>70</v>
      </c>
      <c r="D16" s="32">
        <v>0.03</v>
      </c>
      <c r="E16" s="32">
        <v>0</v>
      </c>
      <c r="F16" s="43">
        <v>4.72</v>
      </c>
      <c r="G16" s="32">
        <v>0.57999999999999996</v>
      </c>
      <c r="H16" s="32">
        <v>0</v>
      </c>
      <c r="I16" s="33">
        <v>0</v>
      </c>
      <c r="J16" s="33">
        <v>0</v>
      </c>
      <c r="K16" s="33">
        <f t="shared" si="0"/>
        <v>5.33</v>
      </c>
      <c r="L16" s="32">
        <v>0</v>
      </c>
    </row>
    <row r="17" spans="2:12" x14ac:dyDescent="0.25">
      <c r="B17" s="30">
        <v>14</v>
      </c>
      <c r="C17" s="34" t="s">
        <v>71</v>
      </c>
      <c r="D17" s="32">
        <v>0.03</v>
      </c>
      <c r="E17" s="32">
        <v>0</v>
      </c>
      <c r="F17" s="43">
        <v>3.12</v>
      </c>
      <c r="G17" s="32">
        <v>0.83</v>
      </c>
      <c r="H17" s="32">
        <v>0</v>
      </c>
      <c r="I17" s="33">
        <v>0</v>
      </c>
      <c r="J17" s="33">
        <v>0</v>
      </c>
      <c r="K17" s="33">
        <f t="shared" si="0"/>
        <v>3.98</v>
      </c>
      <c r="L17" s="32">
        <v>0</v>
      </c>
    </row>
    <row r="18" spans="2:12" x14ac:dyDescent="0.25">
      <c r="B18" s="30">
        <v>15</v>
      </c>
      <c r="C18" s="34" t="s">
        <v>72</v>
      </c>
      <c r="D18" s="32">
        <v>0.12</v>
      </c>
      <c r="E18" s="32">
        <v>0</v>
      </c>
      <c r="F18" s="43">
        <v>25.11</v>
      </c>
      <c r="G18" s="32">
        <v>2.6</v>
      </c>
      <c r="H18" s="32">
        <v>0</v>
      </c>
      <c r="I18" s="33">
        <v>0</v>
      </c>
      <c r="J18" s="33">
        <v>0</v>
      </c>
      <c r="K18" s="33">
        <f t="shared" si="0"/>
        <v>27.830000000000002</v>
      </c>
      <c r="L18" s="32">
        <v>0</v>
      </c>
    </row>
    <row r="19" spans="2:12" x14ac:dyDescent="0.25">
      <c r="B19" s="30">
        <v>16</v>
      </c>
      <c r="C19" s="34" t="s">
        <v>73</v>
      </c>
      <c r="D19" s="32">
        <v>4.62</v>
      </c>
      <c r="E19" s="32">
        <v>0</v>
      </c>
      <c r="F19" s="43">
        <v>165.92</v>
      </c>
      <c r="G19" s="32">
        <v>28.35</v>
      </c>
      <c r="H19" s="32">
        <v>0</v>
      </c>
      <c r="I19" s="33">
        <v>0</v>
      </c>
      <c r="J19" s="33">
        <v>0</v>
      </c>
      <c r="K19" s="33">
        <f t="shared" si="0"/>
        <v>198.89</v>
      </c>
      <c r="L19" s="32">
        <v>0</v>
      </c>
    </row>
    <row r="20" spans="2:12" x14ac:dyDescent="0.25">
      <c r="B20" s="30">
        <v>17</v>
      </c>
      <c r="C20" s="34" t="s">
        <v>74</v>
      </c>
      <c r="D20" s="32">
        <v>0.18</v>
      </c>
      <c r="E20" s="32">
        <v>0</v>
      </c>
      <c r="F20" s="43">
        <v>12.56</v>
      </c>
      <c r="G20" s="32">
        <v>1.87</v>
      </c>
      <c r="H20" s="32">
        <v>0</v>
      </c>
      <c r="I20" s="33">
        <v>0</v>
      </c>
      <c r="J20" s="33">
        <v>0</v>
      </c>
      <c r="K20" s="33">
        <f t="shared" si="0"/>
        <v>14.61</v>
      </c>
      <c r="L20" s="32">
        <v>0</v>
      </c>
    </row>
    <row r="21" spans="2:12" x14ac:dyDescent="0.25">
      <c r="B21" s="30">
        <v>18</v>
      </c>
      <c r="C21" s="34" t="s">
        <v>107</v>
      </c>
      <c r="D21" s="32">
        <v>0</v>
      </c>
      <c r="E21" s="32">
        <v>0</v>
      </c>
      <c r="F21" s="43">
        <v>0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0</v>
      </c>
      <c r="L21" s="32">
        <v>0</v>
      </c>
    </row>
    <row r="22" spans="2:12" x14ac:dyDescent="0.2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25">
      <c r="B23" s="30">
        <v>20</v>
      </c>
      <c r="C23" s="34" t="s">
        <v>75</v>
      </c>
      <c r="D23" s="32">
        <v>0.51</v>
      </c>
      <c r="E23" s="32">
        <v>0</v>
      </c>
      <c r="F23" s="43">
        <v>94.21</v>
      </c>
      <c r="G23" s="32">
        <v>13.35</v>
      </c>
      <c r="H23" s="32">
        <v>0</v>
      </c>
      <c r="I23" s="33">
        <v>0</v>
      </c>
      <c r="J23" s="33">
        <v>0</v>
      </c>
      <c r="K23" s="33">
        <f t="shared" si="0"/>
        <v>108.07</v>
      </c>
      <c r="L23" s="32">
        <v>0</v>
      </c>
    </row>
    <row r="24" spans="2:12" x14ac:dyDescent="0.25">
      <c r="B24" s="30">
        <v>21</v>
      </c>
      <c r="C24" s="34" t="s">
        <v>76</v>
      </c>
      <c r="D24" s="32">
        <v>23.17</v>
      </c>
      <c r="E24" s="32">
        <v>0</v>
      </c>
      <c r="F24" s="43">
        <v>836.16</v>
      </c>
      <c r="G24" s="32">
        <v>140.41999999999999</v>
      </c>
      <c r="H24" s="32">
        <v>0</v>
      </c>
      <c r="I24" s="33">
        <v>0</v>
      </c>
      <c r="J24" s="33">
        <v>0</v>
      </c>
      <c r="K24" s="33">
        <f t="shared" si="0"/>
        <v>999.74999999999989</v>
      </c>
      <c r="L24" s="32">
        <v>0</v>
      </c>
    </row>
    <row r="25" spans="2:12" x14ac:dyDescent="0.25">
      <c r="B25" s="30">
        <v>22</v>
      </c>
      <c r="C25" s="31" t="s">
        <v>77</v>
      </c>
      <c r="D25" s="32">
        <v>0</v>
      </c>
      <c r="E25" s="32">
        <v>0</v>
      </c>
      <c r="F25" s="43">
        <v>0.45</v>
      </c>
      <c r="G25" s="32">
        <v>0.03</v>
      </c>
      <c r="H25" s="32">
        <v>0</v>
      </c>
      <c r="I25" s="33">
        <v>0</v>
      </c>
      <c r="J25" s="33">
        <v>0</v>
      </c>
      <c r="K25" s="33">
        <f t="shared" si="0"/>
        <v>0.48</v>
      </c>
      <c r="L25" s="32">
        <v>0</v>
      </c>
    </row>
    <row r="26" spans="2:12" x14ac:dyDescent="0.25">
      <c r="B26" s="30">
        <v>23</v>
      </c>
      <c r="C26" s="34" t="s">
        <v>78</v>
      </c>
      <c r="D26" s="32">
        <v>0.01</v>
      </c>
      <c r="E26" s="32">
        <v>0</v>
      </c>
      <c r="F26" s="43">
        <v>0.59</v>
      </c>
      <c r="G26" s="32">
        <v>0.01</v>
      </c>
      <c r="H26" s="32">
        <v>0</v>
      </c>
      <c r="I26" s="33">
        <v>0</v>
      </c>
      <c r="J26" s="33">
        <v>0</v>
      </c>
      <c r="K26" s="33">
        <f t="shared" si="0"/>
        <v>0.61</v>
      </c>
      <c r="L26" s="32">
        <v>0</v>
      </c>
    </row>
    <row r="27" spans="2:12" x14ac:dyDescent="0.25">
      <c r="B27" s="30">
        <v>24</v>
      </c>
      <c r="C27" s="31" t="s">
        <v>79</v>
      </c>
      <c r="D27" s="32">
        <v>0</v>
      </c>
      <c r="E27" s="32">
        <v>0</v>
      </c>
      <c r="F27" s="43">
        <v>0.42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0.42</v>
      </c>
      <c r="L27" s="32">
        <v>0</v>
      </c>
    </row>
    <row r="28" spans="2:12" x14ac:dyDescent="0.25">
      <c r="B28" s="30">
        <v>25</v>
      </c>
      <c r="C28" s="31" t="s">
        <v>80</v>
      </c>
      <c r="D28" s="32">
        <v>0</v>
      </c>
      <c r="E28" s="32">
        <v>0</v>
      </c>
      <c r="F28" s="43">
        <v>0.18</v>
      </c>
      <c r="G28" s="32">
        <v>0</v>
      </c>
      <c r="H28" s="32">
        <v>0</v>
      </c>
      <c r="I28" s="33">
        <v>0</v>
      </c>
      <c r="J28" s="33">
        <v>0</v>
      </c>
      <c r="K28" s="33">
        <f t="shared" si="0"/>
        <v>0.18</v>
      </c>
      <c r="L28" s="32">
        <v>0</v>
      </c>
    </row>
    <row r="29" spans="2:12" x14ac:dyDescent="0.25">
      <c r="B29" s="30">
        <v>26</v>
      </c>
      <c r="C29" s="34" t="s">
        <v>81</v>
      </c>
      <c r="D29" s="32">
        <v>0.98</v>
      </c>
      <c r="E29" s="32">
        <v>0</v>
      </c>
      <c r="F29" s="43">
        <v>124.17</v>
      </c>
      <c r="G29" s="32">
        <v>13.23</v>
      </c>
      <c r="H29" s="32">
        <v>0</v>
      </c>
      <c r="I29" s="33">
        <v>0</v>
      </c>
      <c r="J29" s="33">
        <v>0</v>
      </c>
      <c r="K29" s="33">
        <f t="shared" si="0"/>
        <v>138.38</v>
      </c>
      <c r="L29" s="32">
        <v>0</v>
      </c>
    </row>
    <row r="30" spans="2:12" x14ac:dyDescent="0.25">
      <c r="B30" s="30">
        <v>27</v>
      </c>
      <c r="C30" s="34" t="s">
        <v>82</v>
      </c>
      <c r="D30" s="32">
        <v>0.08</v>
      </c>
      <c r="E30" s="32">
        <v>0</v>
      </c>
      <c r="F30" s="43">
        <v>23.55</v>
      </c>
      <c r="G30" s="32">
        <v>2.38</v>
      </c>
      <c r="H30" s="32">
        <v>0</v>
      </c>
      <c r="I30" s="33">
        <v>0</v>
      </c>
      <c r="J30" s="33">
        <v>0</v>
      </c>
      <c r="K30" s="33">
        <f t="shared" si="0"/>
        <v>26.009999999999998</v>
      </c>
      <c r="L30" s="32">
        <v>0</v>
      </c>
    </row>
    <row r="31" spans="2:12" x14ac:dyDescent="0.25">
      <c r="B31" s="30">
        <v>28</v>
      </c>
      <c r="C31" s="34" t="s">
        <v>22</v>
      </c>
      <c r="D31" s="32">
        <v>0.87</v>
      </c>
      <c r="E31" s="32">
        <v>0</v>
      </c>
      <c r="F31" s="43">
        <v>51.45</v>
      </c>
      <c r="G31" s="32">
        <v>6.52</v>
      </c>
      <c r="H31" s="32">
        <v>0</v>
      </c>
      <c r="I31" s="33">
        <v>0</v>
      </c>
      <c r="J31" s="33">
        <v>0</v>
      </c>
      <c r="K31" s="33">
        <f t="shared" si="0"/>
        <v>58.84</v>
      </c>
      <c r="L31" s="32">
        <v>0</v>
      </c>
    </row>
    <row r="32" spans="2:12" x14ac:dyDescent="0.25">
      <c r="B32" s="30">
        <v>29</v>
      </c>
      <c r="C32" s="34" t="s">
        <v>83</v>
      </c>
      <c r="D32" s="32">
        <v>0.01</v>
      </c>
      <c r="E32" s="32">
        <v>0</v>
      </c>
      <c r="F32" s="43">
        <v>2.1800000000000002</v>
      </c>
      <c r="G32" s="32">
        <v>0.06</v>
      </c>
      <c r="H32" s="32">
        <v>0</v>
      </c>
      <c r="I32" s="33">
        <v>0</v>
      </c>
      <c r="J32" s="33">
        <v>0</v>
      </c>
      <c r="K32" s="33">
        <f t="shared" si="0"/>
        <v>2.25</v>
      </c>
      <c r="L32" s="32">
        <v>0</v>
      </c>
    </row>
    <row r="33" spans="2:12" x14ac:dyDescent="0.25">
      <c r="B33" s="30">
        <v>30</v>
      </c>
      <c r="C33" s="34" t="s">
        <v>84</v>
      </c>
      <c r="D33" s="32">
        <v>0.83</v>
      </c>
      <c r="E33" s="32">
        <v>0</v>
      </c>
      <c r="F33" s="43">
        <v>92.74</v>
      </c>
      <c r="G33" s="32">
        <v>13.27</v>
      </c>
      <c r="H33" s="32">
        <v>0</v>
      </c>
      <c r="I33" s="33">
        <v>0</v>
      </c>
      <c r="J33" s="33">
        <v>0</v>
      </c>
      <c r="K33" s="33">
        <f t="shared" si="0"/>
        <v>106.83999999999999</v>
      </c>
      <c r="L33" s="32">
        <v>0</v>
      </c>
    </row>
    <row r="34" spans="2:12" x14ac:dyDescent="0.25">
      <c r="B34" s="30">
        <v>31</v>
      </c>
      <c r="C34" s="34" t="s">
        <v>85</v>
      </c>
      <c r="D34" s="32">
        <v>0.45</v>
      </c>
      <c r="E34" s="32">
        <v>0</v>
      </c>
      <c r="F34" s="43">
        <v>80.150000000000006</v>
      </c>
      <c r="G34" s="32">
        <v>7.53</v>
      </c>
      <c r="H34" s="32">
        <v>0</v>
      </c>
      <c r="I34" s="33">
        <v>0</v>
      </c>
      <c r="J34" s="33">
        <v>0</v>
      </c>
      <c r="K34" s="33">
        <f t="shared" si="0"/>
        <v>88.13000000000001</v>
      </c>
      <c r="L34" s="32">
        <v>0</v>
      </c>
    </row>
    <row r="35" spans="2:12" x14ac:dyDescent="0.25">
      <c r="B35" s="30">
        <v>32</v>
      </c>
      <c r="C35" s="31" t="s">
        <v>86</v>
      </c>
      <c r="D35" s="32">
        <v>0</v>
      </c>
      <c r="E35" s="32">
        <v>0</v>
      </c>
      <c r="F35" s="43">
        <v>1.26</v>
      </c>
      <c r="G35" s="32">
        <v>0.01</v>
      </c>
      <c r="H35" s="32">
        <v>0</v>
      </c>
      <c r="I35" s="33">
        <v>0</v>
      </c>
      <c r="J35" s="33">
        <v>0</v>
      </c>
      <c r="K35" s="33">
        <f t="shared" si="0"/>
        <v>1.27</v>
      </c>
      <c r="L35" s="32">
        <v>0</v>
      </c>
    </row>
    <row r="36" spans="2:12" x14ac:dyDescent="0.25">
      <c r="B36" s="30">
        <v>33</v>
      </c>
      <c r="C36" s="34" t="s">
        <v>87</v>
      </c>
      <c r="D36" s="32">
        <v>1.7</v>
      </c>
      <c r="E36" s="32">
        <v>0</v>
      </c>
      <c r="F36" s="43">
        <v>146.08000000000001</v>
      </c>
      <c r="G36" s="32">
        <v>14.05</v>
      </c>
      <c r="H36" s="32">
        <v>0</v>
      </c>
      <c r="I36" s="33">
        <v>0</v>
      </c>
      <c r="J36" s="33">
        <v>0</v>
      </c>
      <c r="K36" s="33">
        <f t="shared" si="0"/>
        <v>161.83000000000001</v>
      </c>
      <c r="L36" s="32">
        <v>0</v>
      </c>
    </row>
    <row r="37" spans="2:12" x14ac:dyDescent="0.25">
      <c r="B37" s="30">
        <v>34</v>
      </c>
      <c r="C37" s="34" t="s">
        <v>88</v>
      </c>
      <c r="D37" s="32">
        <v>0.34</v>
      </c>
      <c r="E37" s="32">
        <v>0</v>
      </c>
      <c r="F37" s="43">
        <v>59.52</v>
      </c>
      <c r="G37" s="32">
        <v>5.01</v>
      </c>
      <c r="H37" s="32">
        <v>0</v>
      </c>
      <c r="I37" s="33">
        <v>0</v>
      </c>
      <c r="J37" s="33">
        <v>0</v>
      </c>
      <c r="K37" s="33">
        <f t="shared" si="0"/>
        <v>64.87</v>
      </c>
      <c r="L37" s="32">
        <v>0</v>
      </c>
    </row>
    <row r="38" spans="2:12" x14ac:dyDescent="0.25">
      <c r="B38" s="30">
        <v>35</v>
      </c>
      <c r="C38" s="34" t="s">
        <v>89</v>
      </c>
      <c r="D38" s="32">
        <v>0</v>
      </c>
      <c r="E38" s="32">
        <v>0</v>
      </c>
      <c r="F38" s="43">
        <v>0.22</v>
      </c>
      <c r="G38" s="32">
        <v>0.01</v>
      </c>
      <c r="H38" s="32">
        <v>0</v>
      </c>
      <c r="I38" s="33">
        <v>0</v>
      </c>
      <c r="J38" s="33">
        <v>0</v>
      </c>
      <c r="K38" s="33">
        <f t="shared" si="0"/>
        <v>0.23</v>
      </c>
      <c r="L38" s="32">
        <v>0</v>
      </c>
    </row>
    <row r="39" spans="2:12" x14ac:dyDescent="0.25">
      <c r="B39" s="30">
        <v>36</v>
      </c>
      <c r="C39" s="34" t="s">
        <v>90</v>
      </c>
      <c r="D39" s="32">
        <v>2.85</v>
      </c>
      <c r="E39" s="32">
        <v>0</v>
      </c>
      <c r="F39" s="43">
        <v>222.73</v>
      </c>
      <c r="G39" s="32">
        <v>27.5</v>
      </c>
      <c r="H39" s="32">
        <v>0</v>
      </c>
      <c r="I39" s="33">
        <v>0</v>
      </c>
      <c r="J39" s="33">
        <v>0</v>
      </c>
      <c r="K39" s="33">
        <f t="shared" si="0"/>
        <v>253.07999999999998</v>
      </c>
      <c r="L39" s="32">
        <v>0</v>
      </c>
    </row>
    <row r="40" spans="2:12" x14ac:dyDescent="0.25">
      <c r="B40" s="30">
        <v>37</v>
      </c>
      <c r="C40" s="34" t="s">
        <v>91</v>
      </c>
      <c r="D40" s="32">
        <v>0.02</v>
      </c>
      <c r="E40" s="32">
        <v>0</v>
      </c>
      <c r="F40" s="43">
        <v>10.029999999999999</v>
      </c>
      <c r="G40" s="32">
        <v>0.91</v>
      </c>
      <c r="H40" s="32">
        <v>0</v>
      </c>
      <c r="I40" s="33">
        <v>0</v>
      </c>
      <c r="J40" s="33">
        <v>0</v>
      </c>
      <c r="K40" s="33">
        <f t="shared" si="0"/>
        <v>10.959999999999999</v>
      </c>
      <c r="L40" s="32">
        <v>0</v>
      </c>
    </row>
    <row r="41" spans="2:12" x14ac:dyDescent="0.25">
      <c r="B41" s="30">
        <v>38</v>
      </c>
      <c r="C41" s="34" t="s">
        <v>92</v>
      </c>
      <c r="D41" s="32">
        <v>0.28999999999999998</v>
      </c>
      <c r="E41" s="32">
        <v>0</v>
      </c>
      <c r="F41" s="43">
        <v>116.68</v>
      </c>
      <c r="G41" s="32">
        <v>13.56</v>
      </c>
      <c r="H41" s="32">
        <v>0</v>
      </c>
      <c r="I41" s="33">
        <v>0</v>
      </c>
      <c r="J41" s="33">
        <v>0</v>
      </c>
      <c r="K41" s="33">
        <f t="shared" si="0"/>
        <v>130.53</v>
      </c>
      <c r="L41" s="32">
        <v>0</v>
      </c>
    </row>
    <row r="42" spans="2:12" s="38" customFormat="1" x14ac:dyDescent="0.25">
      <c r="B42" s="35" t="s">
        <v>93</v>
      </c>
      <c r="C42" s="36"/>
      <c r="D42" s="37">
        <f>SUM(D4:D41)</f>
        <v>41.330000000000005</v>
      </c>
      <c r="E42" s="37">
        <f t="shared" ref="E42:L42" si="1">SUM(E4:E41)</f>
        <v>0</v>
      </c>
      <c r="F42" s="37">
        <f t="shared" si="1"/>
        <v>2526.31</v>
      </c>
      <c r="G42" s="37">
        <f t="shared" si="1"/>
        <v>361.5499999999999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2929.190000000001</v>
      </c>
      <c r="L42" s="37">
        <f t="shared" si="1"/>
        <v>0</v>
      </c>
    </row>
    <row r="43" spans="2:12" x14ac:dyDescent="0.25">
      <c r="B43" t="s">
        <v>94</v>
      </c>
      <c r="D43" s="41"/>
      <c r="F43" s="41"/>
      <c r="G43" s="41"/>
      <c r="I43" s="39"/>
      <c r="J43" s="39"/>
      <c r="K43" s="41"/>
    </row>
    <row r="44" spans="2:12" s="39" customFormat="1" x14ac:dyDescent="0.25">
      <c r="D44" s="45"/>
      <c r="F44" s="45"/>
      <c r="G44" s="45"/>
      <c r="K44" s="45"/>
    </row>
    <row r="45" spans="2:12" x14ac:dyDescent="0.25">
      <c r="D45" s="41"/>
      <c r="E45" s="41"/>
      <c r="F45" s="41"/>
      <c r="G45" s="41"/>
      <c r="H45" s="41"/>
      <c r="I45" s="77"/>
      <c r="J45" s="77"/>
      <c r="K45" s="41"/>
      <c r="L45" s="39"/>
    </row>
    <row r="46" spans="2:12" x14ac:dyDescent="0.25">
      <c r="D46" s="39"/>
      <c r="E46" s="39"/>
      <c r="F46" s="39"/>
      <c r="G46" s="39"/>
      <c r="I46" s="39"/>
      <c r="J46" s="39"/>
      <c r="K46" s="39"/>
      <c r="L46" s="39"/>
    </row>
    <row r="47" spans="2:12" s="45" customFormat="1" x14ac:dyDescent="0.25">
      <c r="D47" s="39"/>
      <c r="E47" s="39"/>
      <c r="F47" s="39"/>
      <c r="G47" s="39"/>
      <c r="I47" s="39"/>
      <c r="J47" s="39"/>
      <c r="K47" s="39"/>
      <c r="L47" s="39"/>
    </row>
    <row r="48" spans="2:12" x14ac:dyDescent="0.2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25">
      <c r="K49" s="42"/>
    </row>
    <row r="50" spans="11:11" x14ac:dyDescent="0.25">
      <c r="K50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2025-09-08T14:02:52Z</dcterms:modified>
</cp:coreProperties>
</file>