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MCO DAILY REPORTS\SAMCO REPORTS\DISCLOSURE OF AAUM\04.Disclosure of AAUM for JUL'24\FINAL FILES\"/>
    </mc:Choice>
  </mc:AlternateContent>
  <xr:revisionPtr revIDLastSave="0" documentId="13_ncr:1_{4FA7DD05-8FD2-4199-BF87-44B70063A81A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BJ41" i="1" l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6" i="1" l="1"/>
  <c r="BK38" i="1" l="1"/>
  <c r="BK52" i="1" l="1"/>
  <c r="BK28" i="1" l="1"/>
  <c r="BK55" i="1" l="1"/>
  <c r="BI56" i="1" l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J56" i="1"/>
  <c r="D48" i="1" l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C48" i="1"/>
  <c r="L41" i="2"/>
  <c r="J41" i="2"/>
  <c r="I41" i="2"/>
  <c r="H41" i="2"/>
  <c r="G41" i="2"/>
  <c r="F41" i="2"/>
  <c r="E41" i="2"/>
  <c r="D41" i="2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C68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3" i="1"/>
  <c r="BK14" i="1"/>
  <c r="BK15" i="1" s="1"/>
  <c r="BK18" i="1"/>
  <c r="BK39" i="1"/>
  <c r="BK41" i="1" s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67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2" i="1" l="1"/>
  <c r="BK56" i="1"/>
  <c r="BK57" i="1" s="1"/>
  <c r="BJ57" i="1"/>
  <c r="X57" i="1"/>
  <c r="AJ57" i="1"/>
  <c r="AN57" i="1"/>
  <c r="BD57" i="1"/>
  <c r="BK68" i="1"/>
  <c r="BC57" i="1"/>
  <c r="AS57" i="1"/>
  <c r="BK11" i="1"/>
  <c r="C57" i="1"/>
  <c r="AC57" i="1"/>
  <c r="AM57" i="1"/>
  <c r="BB57" i="1"/>
  <c r="AL57" i="1"/>
  <c r="AF57" i="1"/>
  <c r="T57" i="1"/>
  <c r="L57" i="1"/>
  <c r="BK19" i="1"/>
  <c r="K42" i="1"/>
  <c r="O42" i="1"/>
  <c r="U42" i="1"/>
  <c r="AG42" i="1"/>
  <c r="D57" i="1"/>
  <c r="F57" i="1"/>
  <c r="H57" i="1"/>
  <c r="J57" i="1"/>
  <c r="R57" i="1"/>
  <c r="V57" i="1"/>
  <c r="Z57" i="1"/>
  <c r="AB57" i="1"/>
  <c r="AD57" i="1"/>
  <c r="AH57" i="1"/>
  <c r="AP57" i="1"/>
  <c r="AR57" i="1"/>
  <c r="AT57" i="1"/>
  <c r="AV57" i="1"/>
  <c r="AX57" i="1"/>
  <c r="BJ42" i="1"/>
  <c r="BF57" i="1"/>
  <c r="AR42" i="1"/>
  <c r="BH57" i="1"/>
  <c r="BI57" i="1"/>
  <c r="BE57" i="1"/>
  <c r="BA57" i="1"/>
  <c r="AO57" i="1"/>
  <c r="AK57" i="1"/>
  <c r="Y57" i="1"/>
  <c r="M57" i="1"/>
  <c r="E57" i="1"/>
  <c r="BG57" i="1"/>
  <c r="AY57" i="1"/>
  <c r="AW57" i="1"/>
  <c r="AU57" i="1"/>
  <c r="AQ57" i="1"/>
  <c r="AJ42" i="1"/>
  <c r="AP42" i="1"/>
  <c r="AP30" i="1"/>
  <c r="D42" i="1"/>
  <c r="H42" i="1"/>
  <c r="N42" i="1"/>
  <c r="R42" i="1"/>
  <c r="T42" i="1"/>
  <c r="V42" i="1"/>
  <c r="X42" i="1"/>
  <c r="Z42" i="1"/>
  <c r="AD42" i="1"/>
  <c r="AF42" i="1"/>
  <c r="AH42" i="1"/>
  <c r="AL42" i="1"/>
  <c r="AT42" i="1"/>
  <c r="AV42" i="1"/>
  <c r="AX42" i="1"/>
  <c r="AZ42" i="1"/>
  <c r="BB42" i="1"/>
  <c r="BD42" i="1"/>
  <c r="BF42" i="1"/>
  <c r="H30" i="1"/>
  <c r="T30" i="1"/>
  <c r="V30" i="1"/>
  <c r="Z30" i="1"/>
  <c r="AB30" i="1"/>
  <c r="AL30" i="1"/>
  <c r="AN30" i="1"/>
  <c r="AR30" i="1"/>
  <c r="AT30" i="1"/>
  <c r="AV30" i="1"/>
  <c r="BH30" i="1"/>
  <c r="G57" i="1"/>
  <c r="I57" i="1"/>
  <c r="O57" i="1"/>
  <c r="Q57" i="1"/>
  <c r="S57" i="1"/>
  <c r="U57" i="1"/>
  <c r="AE57" i="1"/>
  <c r="AG57" i="1"/>
  <c r="AI57" i="1"/>
  <c r="Q42" i="1"/>
  <c r="S42" i="1"/>
  <c r="BC42" i="1"/>
  <c r="BE42" i="1"/>
  <c r="BE30" i="1"/>
  <c r="BK48" i="1"/>
  <c r="G42" i="1"/>
  <c r="I42" i="1"/>
  <c r="M42" i="1"/>
  <c r="Y42" i="1"/>
  <c r="AA42" i="1"/>
  <c r="AC42" i="1"/>
  <c r="AK42" i="1"/>
  <c r="AM42" i="1"/>
  <c r="AO42" i="1"/>
  <c r="AQ42" i="1"/>
  <c r="AS42" i="1"/>
  <c r="AU42" i="1"/>
  <c r="AW42" i="1"/>
  <c r="BG42" i="1"/>
  <c r="BI42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2" i="1"/>
  <c r="J30" i="1"/>
  <c r="L30" i="1"/>
  <c r="N30" i="1"/>
  <c r="X30" i="1"/>
  <c r="AF30" i="1"/>
  <c r="AZ30" i="1"/>
  <c r="BD30" i="1"/>
  <c r="BK29" i="1"/>
  <c r="F42" i="1"/>
  <c r="J42" i="1"/>
  <c r="L42" i="1"/>
  <c r="P42" i="1"/>
  <c r="AE42" i="1"/>
  <c r="AI42" i="1"/>
  <c r="AN42" i="1"/>
  <c r="AY42" i="1"/>
  <c r="BA42" i="1"/>
  <c r="AZ57" i="1"/>
  <c r="AA57" i="1"/>
  <c r="W57" i="1"/>
  <c r="K57" i="1"/>
  <c r="E42" i="1"/>
  <c r="AB42" i="1"/>
  <c r="BH42" i="1"/>
  <c r="BK42" i="1"/>
  <c r="P57" i="1"/>
  <c r="N57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4" i="1" l="1"/>
  <c r="R64" i="1"/>
  <c r="H64" i="1"/>
  <c r="AF64" i="1"/>
  <c r="AR64" i="1"/>
  <c r="AS64" i="1"/>
  <c r="AN64" i="1"/>
  <c r="X64" i="1"/>
  <c r="AP64" i="1"/>
  <c r="BD64" i="1"/>
  <c r="C64" i="1"/>
  <c r="BK30" i="1"/>
  <c r="BK64" i="1" s="1"/>
  <c r="BL64" i="1" s="1"/>
  <c r="BC64" i="1"/>
  <c r="BB64" i="1"/>
  <c r="AH64" i="1"/>
  <c r="D64" i="1"/>
  <c r="AC64" i="1"/>
  <c r="V64" i="1"/>
  <c r="AB64" i="1"/>
  <c r="Z64" i="1"/>
  <c r="BJ64" i="1"/>
  <c r="AX64" i="1"/>
  <c r="AD64" i="1"/>
  <c r="AM64" i="1"/>
  <c r="G64" i="1"/>
  <c r="S64" i="1"/>
  <c r="AU64" i="1"/>
  <c r="BG64" i="1"/>
  <c r="AL64" i="1"/>
  <c r="AO64" i="1"/>
  <c r="O64" i="1"/>
  <c r="AI64" i="1"/>
  <c r="AQ64" i="1"/>
  <c r="AW64" i="1"/>
  <c r="AK64" i="1"/>
  <c r="M64" i="1"/>
  <c r="AJ64" i="1"/>
  <c r="BH64" i="1"/>
  <c r="BI64" i="1"/>
  <c r="AV64" i="1"/>
  <c r="AA64" i="1"/>
  <c r="Y64" i="1"/>
  <c r="AT64" i="1"/>
  <c r="Q64" i="1"/>
  <c r="AG64" i="1"/>
  <c r="E64" i="1"/>
  <c r="K64" i="1"/>
  <c r="AZ64" i="1"/>
  <c r="U64" i="1"/>
  <c r="W64" i="1"/>
  <c r="AE64" i="1"/>
  <c r="BA64" i="1"/>
  <c r="BF64" i="1"/>
  <c r="F64" i="1"/>
  <c r="I64" i="1"/>
  <c r="BE64" i="1"/>
  <c r="N64" i="1"/>
  <c r="J64" i="1"/>
  <c r="AY64" i="1"/>
  <c r="L64" i="1"/>
  <c r="P64" i="1"/>
</calcChain>
</file>

<file path=xl/sharedStrings.xml><?xml version="1.0" encoding="utf-8"?>
<sst xmlns="http://schemas.openxmlformats.org/spreadsheetml/2006/main" count="139" uniqueCount="105">
  <si>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</si>
  <si>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</si>
  <si>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</si>
  <si>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</si>
  <si>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</si>
  <si>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</si>
  <si>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</si>
  <si>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</si>
  <si>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</si>
  <si>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</si>
  <si>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</si>
  <si>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</si>
  <si>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</si>
  <si>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</si>
  <si>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</si>
  <si>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</si>
  <si>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</si>
  <si>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</si>
  <si>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</si>
  <si>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</si>
  <si>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</si>
  <si>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</si>
  <si>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</si>
  <si>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</si>
  <si>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</si>
  <si>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</si>
  <si>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</si>
  <si>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</si>
  <si>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</si>
  <si>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</si>
  <si>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</si>
  <si>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</si>
  <si>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</si>
  <si>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</si>
  <si>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</si>
  <si>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</si>
  <si>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</si>
  <si>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</si>
  <si>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</si>
  <si>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</si>
  <si>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</si>
  <si>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</si>
  <si>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</si>
  <si>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</si>
  <si>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</si>
  <si>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</si>
  <si>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</si>
  <si>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</si>
  <si>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</si>
  <si>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</si>
  <si>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</si>
  <si>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</si>
  <si>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</si>
  <si>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</si>
  <si>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</si>
  <si>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</si>
  <si>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</si>
  <si>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</si>
  <si>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</si>
  <si>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</si>
  <si>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</si>
  <si>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</si>
  <si>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</si>
  <si>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</si>
  <si>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</si>
  <si>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</si>
  <si>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</si>
  <si>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</si>
  <si>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</si>
  <si>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</si>
  <si>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</si>
  <si>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</si>
  <si>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</si>
  <si>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</si>
  <si>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</si>
  <si>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</si>
  <si>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</si>
  <si>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</si>
  <si>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</si>
  <si>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</si>
  <si>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</si>
  <si>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</si>
  <si>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</si>
  <si>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</si>
  <si>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</si>
  <si>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</si>
  <si>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</si>
  <si>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</si>
  <si>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</si>
  <si>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</si>
  <si>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</si>
  <si>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</si>
  <si>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</si>
  <si>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</si>
  <si>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</si>
  <si>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</si>
  <si>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</si>
  <si>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</si>
  <si>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</si>
  <si>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</si>
  <si>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</si>
  <si>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</si>
  <si>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</si>
  <si>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Mutual Fund: Average Net Assets Under Management (AAUM) as on Jul 2024 (All figures in Rs. Crore)</t>
  </si>
  <si>
    <t>Table showing State wise /Union Territory wise contribution to AAUM of category of schemes as on Jul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</si>
</sst>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5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2" sqref="A2:A6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5.285156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5" t="s">
        <v>0</v>
      </c>
      <c r="B2" s="77" t="s">
        <v>1</v>
      </c>
      <c r="C2" s="80" t="s">
        <v>103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2"/>
    </row>
    <row r="3" spans="1:63" ht="18.75" thickBot="1" x14ac:dyDescent="0.3">
      <c r="A3" s="76"/>
      <c r="B3" s="78"/>
      <c r="C3" s="83" t="s">
        <v>2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3" t="s">
        <v>3</v>
      </c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5"/>
      <c r="AQ3" s="83" t="s">
        <v>4</v>
      </c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5"/>
      <c r="BK3" s="69" t="s">
        <v>30</v>
      </c>
    </row>
    <row r="4" spans="1:63" ht="18.75" thickBot="1" x14ac:dyDescent="0.4">
      <c r="A4" s="76"/>
      <c r="B4" s="78"/>
      <c r="C4" s="72" t="s">
        <v>49</v>
      </c>
      <c r="D4" s="73"/>
      <c r="E4" s="73"/>
      <c r="F4" s="73"/>
      <c r="G4" s="73"/>
      <c r="H4" s="73"/>
      <c r="I4" s="73"/>
      <c r="J4" s="73"/>
      <c r="K4" s="73"/>
      <c r="L4" s="74"/>
      <c r="M4" s="72" t="s">
        <v>50</v>
      </c>
      <c r="N4" s="73"/>
      <c r="O4" s="73"/>
      <c r="P4" s="73"/>
      <c r="Q4" s="73"/>
      <c r="R4" s="73"/>
      <c r="S4" s="73"/>
      <c r="T4" s="73"/>
      <c r="U4" s="73"/>
      <c r="V4" s="74"/>
      <c r="W4" s="72" t="s">
        <v>49</v>
      </c>
      <c r="X4" s="73"/>
      <c r="Y4" s="73"/>
      <c r="Z4" s="73"/>
      <c r="AA4" s="73"/>
      <c r="AB4" s="73"/>
      <c r="AC4" s="73"/>
      <c r="AD4" s="73"/>
      <c r="AE4" s="73"/>
      <c r="AF4" s="74"/>
      <c r="AG4" s="72" t="s">
        <v>50</v>
      </c>
      <c r="AH4" s="73"/>
      <c r="AI4" s="73"/>
      <c r="AJ4" s="73"/>
      <c r="AK4" s="73"/>
      <c r="AL4" s="73"/>
      <c r="AM4" s="73"/>
      <c r="AN4" s="73"/>
      <c r="AO4" s="73"/>
      <c r="AP4" s="74"/>
      <c r="AQ4" s="72" t="s">
        <v>49</v>
      </c>
      <c r="AR4" s="73"/>
      <c r="AS4" s="73"/>
      <c r="AT4" s="73"/>
      <c r="AU4" s="73"/>
      <c r="AV4" s="73"/>
      <c r="AW4" s="73"/>
      <c r="AX4" s="73"/>
      <c r="AY4" s="73"/>
      <c r="AZ4" s="74"/>
      <c r="BA4" s="72" t="s">
        <v>50</v>
      </c>
      <c r="BB4" s="73"/>
      <c r="BC4" s="73"/>
      <c r="BD4" s="73"/>
      <c r="BE4" s="73"/>
      <c r="BF4" s="73"/>
      <c r="BG4" s="73"/>
      <c r="BH4" s="73"/>
      <c r="BI4" s="73"/>
      <c r="BJ4" s="74"/>
      <c r="BK4" s="70"/>
    </row>
    <row r="5" spans="1:63" ht="18" customHeight="1" x14ac:dyDescent="0.25">
      <c r="A5" s="76"/>
      <c r="B5" s="78"/>
      <c r="C5" s="86" t="s">
        <v>5</v>
      </c>
      <c r="D5" s="87"/>
      <c r="E5" s="87"/>
      <c r="F5" s="87"/>
      <c r="G5" s="88"/>
      <c r="H5" s="89" t="s">
        <v>6</v>
      </c>
      <c r="I5" s="90"/>
      <c r="J5" s="90"/>
      <c r="K5" s="90"/>
      <c r="L5" s="91"/>
      <c r="M5" s="86" t="s">
        <v>5</v>
      </c>
      <c r="N5" s="87"/>
      <c r="O5" s="87"/>
      <c r="P5" s="87"/>
      <c r="Q5" s="88"/>
      <c r="R5" s="89" t="s">
        <v>6</v>
      </c>
      <c r="S5" s="90"/>
      <c r="T5" s="90"/>
      <c r="U5" s="90"/>
      <c r="V5" s="91"/>
      <c r="W5" s="86" t="s">
        <v>5</v>
      </c>
      <c r="X5" s="87"/>
      <c r="Y5" s="87"/>
      <c r="Z5" s="87"/>
      <c r="AA5" s="88"/>
      <c r="AB5" s="89" t="s">
        <v>6</v>
      </c>
      <c r="AC5" s="90"/>
      <c r="AD5" s="90"/>
      <c r="AE5" s="90"/>
      <c r="AF5" s="91"/>
      <c r="AG5" s="86" t="s">
        <v>5</v>
      </c>
      <c r="AH5" s="87"/>
      <c r="AI5" s="87"/>
      <c r="AJ5" s="87"/>
      <c r="AK5" s="88"/>
      <c r="AL5" s="89" t="s">
        <v>6</v>
      </c>
      <c r="AM5" s="90"/>
      <c r="AN5" s="90"/>
      <c r="AO5" s="90"/>
      <c r="AP5" s="91"/>
      <c r="AQ5" s="86" t="s">
        <v>5</v>
      </c>
      <c r="AR5" s="87"/>
      <c r="AS5" s="87"/>
      <c r="AT5" s="87"/>
      <c r="AU5" s="88"/>
      <c r="AV5" s="89" t="s">
        <v>6</v>
      </c>
      <c r="AW5" s="90"/>
      <c r="AX5" s="90"/>
      <c r="AY5" s="90"/>
      <c r="AZ5" s="91"/>
      <c r="BA5" s="86" t="s">
        <v>5</v>
      </c>
      <c r="BB5" s="87"/>
      <c r="BC5" s="87"/>
      <c r="BD5" s="87"/>
      <c r="BE5" s="88"/>
      <c r="BF5" s="89" t="s">
        <v>6</v>
      </c>
      <c r="BG5" s="90"/>
      <c r="BH5" s="90"/>
      <c r="BI5" s="90"/>
      <c r="BJ5" s="91"/>
      <c r="BK5" s="70"/>
    </row>
    <row r="6" spans="1:63" ht="15.75" x14ac:dyDescent="0.3">
      <c r="A6" s="76"/>
      <c r="B6" s="79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1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/>
    </row>
    <row r="10" spans="1:63" s="25" customFormat="1" x14ac:dyDescent="0.25">
      <c r="A10" s="20"/>
      <c r="B10" s="7" t="s">
        <v>98</v>
      </c>
      <c r="C10" s="21">
        <v>0</v>
      </c>
      <c r="D10" s="22">
        <v>12.887739116612904</v>
      </c>
      <c r="E10" s="22">
        <v>0</v>
      </c>
      <c r="F10" s="22">
        <v>0</v>
      </c>
      <c r="G10" s="23">
        <v>0</v>
      </c>
      <c r="H10" s="21">
        <v>0.36150544000000001</v>
      </c>
      <c r="I10" s="22">
        <v>7.87523631</v>
      </c>
      <c r="J10" s="22">
        <v>0</v>
      </c>
      <c r="K10" s="22">
        <v>0</v>
      </c>
      <c r="L10" s="23">
        <v>5.2680958100000002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0.18322124000000001</v>
      </c>
      <c r="S10" s="22">
        <v>0</v>
      </c>
      <c r="T10" s="22">
        <v>0</v>
      </c>
      <c r="U10" s="22">
        <v>0</v>
      </c>
      <c r="V10" s="23">
        <v>6.1548159999999998E-2</v>
      </c>
      <c r="W10" s="21">
        <v>0</v>
      </c>
      <c r="X10" s="22">
        <v>0.18622500461290323</v>
      </c>
      <c r="Y10" s="22">
        <v>0</v>
      </c>
      <c r="Z10" s="22">
        <v>0</v>
      </c>
      <c r="AA10" s="23">
        <v>0</v>
      </c>
      <c r="AB10" s="21">
        <v>5.5178329999999998E-2</v>
      </c>
      <c r="AC10" s="22">
        <v>0</v>
      </c>
      <c r="AD10" s="22">
        <v>0</v>
      </c>
      <c r="AE10" s="22">
        <v>0</v>
      </c>
      <c r="AF10" s="23">
        <v>0.82962998145161326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2.2874080000000001E-2</v>
      </c>
      <c r="AM10" s="22">
        <v>0</v>
      </c>
      <c r="AN10" s="22">
        <v>0</v>
      </c>
      <c r="AO10" s="22">
        <v>0</v>
      </c>
      <c r="AP10" s="23">
        <v>5.0639829999999997E-2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3.2253796000000001</v>
      </c>
      <c r="AW10" s="22">
        <v>1.0170225901290062</v>
      </c>
      <c r="AX10" s="22">
        <v>0</v>
      </c>
      <c r="AY10" s="22">
        <v>0</v>
      </c>
      <c r="AZ10" s="23">
        <v>13.04077161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1.5859252699999999</v>
      </c>
      <c r="BG10" s="22">
        <v>0.14810567999999999</v>
      </c>
      <c r="BH10" s="22">
        <v>4.8515204399999998</v>
      </c>
      <c r="BI10" s="22">
        <v>0</v>
      </c>
      <c r="BJ10" s="23">
        <v>3.4989954000000001</v>
      </c>
      <c r="BK10" s="24">
        <f>SUM(C10:BJ10)</f>
        <v>55.149613892806435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12.887739116612904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0.36150544000000001</v>
      </c>
      <c r="I11" s="27">
        <f t="shared" si="0"/>
        <v>7.87523631</v>
      </c>
      <c r="J11" s="27">
        <f t="shared" si="0"/>
        <v>0</v>
      </c>
      <c r="K11" s="27">
        <f t="shared" si="0"/>
        <v>0</v>
      </c>
      <c r="L11" s="28">
        <f t="shared" si="0"/>
        <v>5.2680958100000002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0.18322124000000001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6.1548159999999998E-2</v>
      </c>
      <c r="W11" s="26">
        <f t="shared" si="0"/>
        <v>0</v>
      </c>
      <c r="X11" s="27">
        <f t="shared" si="0"/>
        <v>0.18622500461290323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5.5178329999999998E-2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0.82962998145161326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2.2874080000000001E-2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5.0639829999999997E-2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3.2253796000000001</v>
      </c>
      <c r="AW11" s="27">
        <f t="shared" si="1"/>
        <v>1.0170225901290062</v>
      </c>
      <c r="AX11" s="27">
        <f t="shared" si="1"/>
        <v>0</v>
      </c>
      <c r="AY11" s="27">
        <f t="shared" si="1"/>
        <v>0</v>
      </c>
      <c r="AZ11" s="28">
        <f t="shared" si="1"/>
        <v>13.04077161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1.5859252699999999</v>
      </c>
      <c r="BG11" s="27">
        <f t="shared" si="1"/>
        <v>0.14810567999999999</v>
      </c>
      <c r="BH11" s="27">
        <f t="shared" si="1"/>
        <v>4.8515204399999998</v>
      </c>
      <c r="BI11" s="27">
        <f t="shared" si="1"/>
        <v>0</v>
      </c>
      <c r="BJ11" s="28">
        <f t="shared" si="1"/>
        <v>3.4989954000000001</v>
      </c>
      <c r="BK11" s="29">
        <f t="shared" si="1"/>
        <v>55.149613892806435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12.887739116612904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0.36150544000000001</v>
      </c>
      <c r="I30" s="27">
        <f t="shared" si="8"/>
        <v>7.87523631</v>
      </c>
      <c r="J30" s="27">
        <f t="shared" si="8"/>
        <v>0</v>
      </c>
      <c r="K30" s="27">
        <f t="shared" si="8"/>
        <v>0</v>
      </c>
      <c r="L30" s="28">
        <f t="shared" si="8"/>
        <v>5.2680958100000002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0.18322124000000001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6.1548159999999998E-2</v>
      </c>
      <c r="W30" s="26">
        <f t="shared" si="8"/>
        <v>0</v>
      </c>
      <c r="X30" s="27">
        <f t="shared" si="8"/>
        <v>0.18622500461290323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5.5178329999999998E-2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0.82962998145161326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2.2874080000000001E-2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5.0639829999999997E-2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3.2253796000000001</v>
      </c>
      <c r="AW30" s="27">
        <f t="shared" si="9"/>
        <v>1.0170225901290062</v>
      </c>
      <c r="AX30" s="27">
        <f t="shared" si="9"/>
        <v>0</v>
      </c>
      <c r="AY30" s="27">
        <f t="shared" si="9"/>
        <v>0</v>
      </c>
      <c r="AZ30" s="28">
        <f t="shared" si="9"/>
        <v>13.04077161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1.5859252699999999</v>
      </c>
      <c r="BG30" s="27">
        <f t="shared" si="9"/>
        <v>0.14810567999999999</v>
      </c>
      <c r="BH30" s="27">
        <f t="shared" si="9"/>
        <v>4.8515204399999998</v>
      </c>
      <c r="BI30" s="27">
        <f t="shared" si="9"/>
        <v>0</v>
      </c>
      <c r="BJ30" s="28">
        <f t="shared" si="9"/>
        <v>3.4989954000000001</v>
      </c>
      <c r="BK30" s="28">
        <f t="shared" si="9"/>
        <v>55.149613892806435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 t="s">
        <v>99</v>
      </c>
      <c r="C34" s="21">
        <v>0</v>
      </c>
      <c r="D34" s="22">
        <v>0.21480318548387092</v>
      </c>
      <c r="E34" s="22">
        <v>0</v>
      </c>
      <c r="F34" s="22">
        <v>0</v>
      </c>
      <c r="G34" s="23">
        <v>0</v>
      </c>
      <c r="H34" s="21">
        <v>10.50959235</v>
      </c>
      <c r="I34" s="22">
        <v>9.1194399999999995E-2</v>
      </c>
      <c r="J34" s="22">
        <v>0</v>
      </c>
      <c r="K34" s="22">
        <v>0</v>
      </c>
      <c r="L34" s="23">
        <v>0.32195374999999998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8.2836495400000008</v>
      </c>
      <c r="S34" s="22">
        <v>4.0370280000000001E-2</v>
      </c>
      <c r="T34" s="22">
        <v>0</v>
      </c>
      <c r="U34" s="22">
        <v>0</v>
      </c>
      <c r="V34" s="23">
        <v>7.7660549999999995E-2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1.52079191</v>
      </c>
      <c r="AC34" s="22">
        <v>2.1754430000000002E-2</v>
      </c>
      <c r="AD34" s="22">
        <v>0</v>
      </c>
      <c r="AE34" s="22">
        <v>0</v>
      </c>
      <c r="AF34" s="23">
        <v>1.7973754470322549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0.39942860000000002</v>
      </c>
      <c r="AM34" s="22">
        <v>1.2454379999999999E-2</v>
      </c>
      <c r="AN34" s="22">
        <v>0</v>
      </c>
      <c r="AO34" s="22">
        <v>0</v>
      </c>
      <c r="AP34" s="23">
        <v>2.979528E-2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44.003243099999999</v>
      </c>
      <c r="AW34" s="22">
        <v>3.1997396186129774</v>
      </c>
      <c r="AX34" s="22">
        <v>0</v>
      </c>
      <c r="AY34" s="22">
        <v>0</v>
      </c>
      <c r="AZ34" s="23">
        <v>17.269919439999999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24.519604959999999</v>
      </c>
      <c r="BG34" s="22">
        <v>0.99416152999999996</v>
      </c>
      <c r="BH34" s="22">
        <v>0</v>
      </c>
      <c r="BI34" s="22">
        <v>0</v>
      </c>
      <c r="BJ34" s="23">
        <v>2.9152735500000002</v>
      </c>
      <c r="BK34" s="24">
        <f>SUM(C34:BJ34)</f>
        <v>116.2227663011291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0.21480318548387092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10.50959235</v>
      </c>
      <c r="I35" s="27">
        <f t="shared" si="10"/>
        <v>9.1194399999999995E-2</v>
      </c>
      <c r="J35" s="27">
        <f t="shared" si="10"/>
        <v>0</v>
      </c>
      <c r="K35" s="27">
        <f t="shared" si="10"/>
        <v>0</v>
      </c>
      <c r="L35" s="28">
        <f t="shared" si="10"/>
        <v>0.32195374999999998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8.2836495400000008</v>
      </c>
      <c r="S35" s="27">
        <f t="shared" si="10"/>
        <v>4.0370280000000001E-2</v>
      </c>
      <c r="T35" s="27">
        <f t="shared" si="10"/>
        <v>0</v>
      </c>
      <c r="U35" s="27">
        <f t="shared" si="10"/>
        <v>0</v>
      </c>
      <c r="V35" s="28">
        <f t="shared" si="10"/>
        <v>7.7660549999999995E-2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1.52079191</v>
      </c>
      <c r="AC35" s="27">
        <f t="shared" si="10"/>
        <v>2.1754430000000002E-2</v>
      </c>
      <c r="AD35" s="27">
        <f t="shared" si="10"/>
        <v>0</v>
      </c>
      <c r="AE35" s="27">
        <f t="shared" si="10"/>
        <v>0</v>
      </c>
      <c r="AF35" s="28">
        <f t="shared" si="10"/>
        <v>1.7973754470322549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0.39942860000000002</v>
      </c>
      <c r="AM35" s="27">
        <f t="shared" si="11"/>
        <v>1.2454379999999999E-2</v>
      </c>
      <c r="AN35" s="27">
        <f t="shared" si="11"/>
        <v>0</v>
      </c>
      <c r="AO35" s="27">
        <f t="shared" si="11"/>
        <v>0</v>
      </c>
      <c r="AP35" s="28">
        <f t="shared" si="11"/>
        <v>2.979528E-2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44.003243099999999</v>
      </c>
      <c r="AW35" s="27">
        <f t="shared" si="11"/>
        <v>3.1997396186129774</v>
      </c>
      <c r="AX35" s="27">
        <f t="shared" si="11"/>
        <v>0</v>
      </c>
      <c r="AY35" s="27">
        <f t="shared" si="11"/>
        <v>0</v>
      </c>
      <c r="AZ35" s="28">
        <f t="shared" si="11"/>
        <v>17.269919439999999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24.519604959999999</v>
      </c>
      <c r="BG35" s="27">
        <f t="shared" si="11"/>
        <v>0.99416152999999996</v>
      </c>
      <c r="BH35" s="27">
        <f t="shared" si="11"/>
        <v>0</v>
      </c>
      <c r="BI35" s="27">
        <f t="shared" si="11"/>
        <v>0</v>
      </c>
      <c r="BJ35" s="28">
        <f t="shared" si="11"/>
        <v>2.9152735500000002</v>
      </c>
      <c r="BK35" s="29">
        <f t="shared" si="11"/>
        <v>116.2227663011291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100</v>
      </c>
      <c r="C38" s="63">
        <v>0</v>
      </c>
      <c r="D38" s="22">
        <v>1.2000934270967734</v>
      </c>
      <c r="E38" s="22">
        <v>0</v>
      </c>
      <c r="F38" s="22">
        <v>0</v>
      </c>
      <c r="G38" s="64">
        <v>2.6927814900000002</v>
      </c>
      <c r="H38" s="63">
        <v>22.13617125</v>
      </c>
      <c r="I38" s="22">
        <v>5.75380059</v>
      </c>
      <c r="J38" s="22">
        <v>0</v>
      </c>
      <c r="K38" s="22">
        <v>0</v>
      </c>
      <c r="L38" s="64">
        <v>33.644757869999999</v>
      </c>
      <c r="M38" s="63">
        <v>0</v>
      </c>
      <c r="N38" s="22">
        <v>0</v>
      </c>
      <c r="O38" s="22">
        <v>0</v>
      </c>
      <c r="P38" s="22">
        <v>0</v>
      </c>
      <c r="Q38" s="64">
        <v>0</v>
      </c>
      <c r="R38" s="63">
        <v>12.40624053</v>
      </c>
      <c r="S38" s="22">
        <v>0.28756931000000002</v>
      </c>
      <c r="T38" s="22">
        <v>0</v>
      </c>
      <c r="U38" s="22">
        <v>0</v>
      </c>
      <c r="V38" s="64">
        <v>4.2873356500000002</v>
      </c>
      <c r="W38" s="63">
        <v>1.10093E-3</v>
      </c>
      <c r="X38" s="22">
        <v>0</v>
      </c>
      <c r="Y38" s="22">
        <v>0</v>
      </c>
      <c r="Z38" s="22">
        <v>0</v>
      </c>
      <c r="AA38" s="64">
        <v>0</v>
      </c>
      <c r="AB38" s="63">
        <v>5.4643537899999997</v>
      </c>
      <c r="AC38" s="22">
        <v>0.44687118999999997</v>
      </c>
      <c r="AD38" s="22">
        <v>0</v>
      </c>
      <c r="AE38" s="22">
        <v>0</v>
      </c>
      <c r="AF38" s="64">
        <v>9.7275921761289936</v>
      </c>
      <c r="AG38" s="63">
        <v>0</v>
      </c>
      <c r="AH38" s="22">
        <v>0</v>
      </c>
      <c r="AI38" s="22">
        <v>0</v>
      </c>
      <c r="AJ38" s="22">
        <v>0</v>
      </c>
      <c r="AK38" s="64">
        <v>0</v>
      </c>
      <c r="AL38" s="63">
        <v>1.5919188</v>
      </c>
      <c r="AM38" s="22">
        <v>0.16914718000000001</v>
      </c>
      <c r="AN38" s="22">
        <v>0</v>
      </c>
      <c r="AO38" s="22">
        <v>0</v>
      </c>
      <c r="AP38" s="64">
        <v>1.1130409400000001</v>
      </c>
      <c r="AQ38" s="63">
        <v>0</v>
      </c>
      <c r="AR38" s="22">
        <v>0</v>
      </c>
      <c r="AS38" s="22">
        <v>0</v>
      </c>
      <c r="AT38" s="22">
        <v>0</v>
      </c>
      <c r="AU38" s="64">
        <v>0</v>
      </c>
      <c r="AV38" s="63">
        <v>128.88045690999999</v>
      </c>
      <c r="AW38" s="22">
        <v>46.336465038193545</v>
      </c>
      <c r="AX38" s="22">
        <v>0</v>
      </c>
      <c r="AY38" s="22">
        <v>0</v>
      </c>
      <c r="AZ38" s="64">
        <v>380.30105981999998</v>
      </c>
      <c r="BA38" s="63">
        <v>0</v>
      </c>
      <c r="BB38" s="22">
        <v>0</v>
      </c>
      <c r="BC38" s="22">
        <v>0</v>
      </c>
      <c r="BD38" s="22">
        <v>0</v>
      </c>
      <c r="BE38" s="64">
        <v>0</v>
      </c>
      <c r="BF38" s="63">
        <v>76.697856729999998</v>
      </c>
      <c r="BG38" s="22">
        <v>14.00065599</v>
      </c>
      <c r="BH38" s="22">
        <v>0</v>
      </c>
      <c r="BI38" s="22">
        <v>0</v>
      </c>
      <c r="BJ38" s="64">
        <v>107.92715674999999</v>
      </c>
      <c r="BK38" s="24">
        <f>SUM(C38:BJ38)</f>
        <v>855.0664263614193</v>
      </c>
    </row>
    <row r="39" spans="1:63" s="25" customFormat="1" x14ac:dyDescent="0.25">
      <c r="A39" s="20"/>
      <c r="B39" s="7" t="s">
        <v>96</v>
      </c>
      <c r="C39" s="60">
        <v>1.9482409999999999E-2</v>
      </c>
      <c r="D39" s="60">
        <v>1.2158823625483872</v>
      </c>
      <c r="E39" s="60">
        <v>0</v>
      </c>
      <c r="F39" s="60">
        <v>0</v>
      </c>
      <c r="G39" s="60">
        <v>1.33860928</v>
      </c>
      <c r="H39" s="60">
        <v>21.819159500000001</v>
      </c>
      <c r="I39" s="60">
        <v>5.3681778199999997</v>
      </c>
      <c r="J39" s="60">
        <v>0</v>
      </c>
      <c r="K39" s="60">
        <v>0</v>
      </c>
      <c r="L39" s="60">
        <v>9.6500427700000007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13.34660965</v>
      </c>
      <c r="S39" s="60">
        <v>1.545536E-2</v>
      </c>
      <c r="T39" s="60">
        <v>0</v>
      </c>
      <c r="U39" s="60">
        <v>0</v>
      </c>
      <c r="V39" s="60">
        <v>1.4780722500000001</v>
      </c>
      <c r="W39" s="60">
        <v>0</v>
      </c>
      <c r="X39" s="60">
        <v>0.29783732000000002</v>
      </c>
      <c r="Y39" s="60">
        <v>0</v>
      </c>
      <c r="Z39" s="60">
        <v>0</v>
      </c>
      <c r="AA39" s="60">
        <v>0</v>
      </c>
      <c r="AB39" s="60">
        <v>9.7209410300000005</v>
      </c>
      <c r="AC39" s="60">
        <v>0.35439514</v>
      </c>
      <c r="AD39" s="60">
        <v>0</v>
      </c>
      <c r="AE39" s="60">
        <v>0</v>
      </c>
      <c r="AF39" s="60">
        <v>10.9551118759031</v>
      </c>
      <c r="AG39" s="60">
        <v>0</v>
      </c>
      <c r="AH39" s="60">
        <v>0</v>
      </c>
      <c r="AI39" s="60">
        <v>0</v>
      </c>
      <c r="AJ39" s="60">
        <v>0</v>
      </c>
      <c r="AK39" s="60">
        <v>0</v>
      </c>
      <c r="AL39" s="60">
        <v>4.6639034099999996</v>
      </c>
      <c r="AM39" s="60">
        <v>3.6977200000000002E-2</v>
      </c>
      <c r="AN39" s="60">
        <v>0</v>
      </c>
      <c r="AO39" s="60">
        <v>0</v>
      </c>
      <c r="AP39" s="60">
        <v>1.0759335699999999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203.14521841999999</v>
      </c>
      <c r="AW39" s="60">
        <v>24.705106729452051</v>
      </c>
      <c r="AX39" s="60">
        <v>0</v>
      </c>
      <c r="AY39" s="60">
        <v>0</v>
      </c>
      <c r="AZ39" s="60">
        <v>219.96405077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>
        <v>108.59789309999999</v>
      </c>
      <c r="BG39" s="61">
        <v>9.9325725499999997</v>
      </c>
      <c r="BH39" s="60">
        <v>0</v>
      </c>
      <c r="BI39" s="60">
        <v>0</v>
      </c>
      <c r="BJ39" s="60">
        <v>33.730655499999997</v>
      </c>
      <c r="BK39" s="24">
        <f>SUM(C39:BJ39)</f>
        <v>681.43208801790354</v>
      </c>
    </row>
    <row r="40" spans="1:63" s="25" customFormat="1" x14ac:dyDescent="0.25">
      <c r="A40" s="20"/>
      <c r="B40" s="7" t="s">
        <v>102</v>
      </c>
      <c r="C40" s="60">
        <v>1.298242E-2</v>
      </c>
      <c r="D40" s="60">
        <v>0.31157796332258064</v>
      </c>
      <c r="E40" s="60">
        <v>0</v>
      </c>
      <c r="F40" s="60">
        <v>0</v>
      </c>
      <c r="G40" s="60">
        <v>1.55789E-2</v>
      </c>
      <c r="H40" s="60">
        <v>3.0495885399999998</v>
      </c>
      <c r="I40" s="60">
        <v>0.90404631999999996</v>
      </c>
      <c r="J40" s="60">
        <v>5.02652287</v>
      </c>
      <c r="K40" s="60">
        <v>0</v>
      </c>
      <c r="L40" s="60">
        <v>6.4724303000000001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1.7845274099999999</v>
      </c>
      <c r="S40" s="60">
        <v>0</v>
      </c>
      <c r="T40" s="60">
        <v>0</v>
      </c>
      <c r="U40" s="60">
        <v>0</v>
      </c>
      <c r="V40" s="60">
        <v>0.56048555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1.2815515900000001</v>
      </c>
      <c r="AC40" s="60">
        <v>0.18967887</v>
      </c>
      <c r="AD40" s="60">
        <v>0</v>
      </c>
      <c r="AE40" s="60">
        <v>0</v>
      </c>
      <c r="AF40" s="60">
        <v>2.0894654607742025</v>
      </c>
      <c r="AG40" s="60">
        <v>0</v>
      </c>
      <c r="AH40" s="60">
        <v>0</v>
      </c>
      <c r="AI40" s="60">
        <v>0</v>
      </c>
      <c r="AJ40" s="60">
        <v>0</v>
      </c>
      <c r="AK40" s="60">
        <v>0</v>
      </c>
      <c r="AL40" s="60">
        <v>0.37798795000000002</v>
      </c>
      <c r="AM40" s="60">
        <v>0</v>
      </c>
      <c r="AN40" s="60">
        <v>0</v>
      </c>
      <c r="AO40" s="60">
        <v>0</v>
      </c>
      <c r="AP40" s="60">
        <v>0.25619145999999998</v>
      </c>
      <c r="AQ40" s="60">
        <v>0</v>
      </c>
      <c r="AR40" s="60">
        <v>0</v>
      </c>
      <c r="AS40" s="60">
        <v>0</v>
      </c>
      <c r="AT40" s="60">
        <v>0</v>
      </c>
      <c r="AU40" s="60">
        <v>0</v>
      </c>
      <c r="AV40" s="60">
        <v>22.585361729999999</v>
      </c>
      <c r="AW40" s="60">
        <v>17.444633820290299</v>
      </c>
      <c r="AX40" s="60">
        <v>0</v>
      </c>
      <c r="AY40" s="60">
        <v>0</v>
      </c>
      <c r="AZ40" s="60">
        <v>87.322822439999996</v>
      </c>
      <c r="BA40" s="60">
        <v>0</v>
      </c>
      <c r="BB40" s="60">
        <v>0</v>
      </c>
      <c r="BC40" s="60">
        <v>0</v>
      </c>
      <c r="BD40" s="60">
        <v>0</v>
      </c>
      <c r="BE40" s="60">
        <v>0</v>
      </c>
      <c r="BF40" s="60">
        <v>15.54719092</v>
      </c>
      <c r="BG40" s="61">
        <v>4.5406172400000004</v>
      </c>
      <c r="BH40" s="60">
        <v>0</v>
      </c>
      <c r="BI40" s="60">
        <v>0</v>
      </c>
      <c r="BJ40" s="60">
        <v>25.299798450000001</v>
      </c>
      <c r="BK40" s="24">
        <f>SUM(C40:BJ40)</f>
        <v>195.07304020438704</v>
      </c>
    </row>
    <row r="41" spans="1:63" s="30" customFormat="1" x14ac:dyDescent="0.25">
      <c r="A41" s="20"/>
      <c r="B41" s="8" t="s">
        <v>12</v>
      </c>
      <c r="C41" s="26">
        <f>SUM(C38:C40)</f>
        <v>3.246483E-2</v>
      </c>
      <c r="D41" s="26">
        <f t="shared" ref="D41:BJ41" si="12">SUM(D38:D40)</f>
        <v>2.7275537529677409</v>
      </c>
      <c r="E41" s="26">
        <f t="shared" si="12"/>
        <v>0</v>
      </c>
      <c r="F41" s="26">
        <f t="shared" si="12"/>
        <v>0</v>
      </c>
      <c r="G41" s="26">
        <f t="shared" si="12"/>
        <v>4.0469696700000002</v>
      </c>
      <c r="H41" s="26">
        <f t="shared" si="12"/>
        <v>47.004919290000004</v>
      </c>
      <c r="I41" s="26">
        <f t="shared" si="12"/>
        <v>12.02602473</v>
      </c>
      <c r="J41" s="26">
        <f t="shared" si="12"/>
        <v>5.02652287</v>
      </c>
      <c r="K41" s="26">
        <f t="shared" si="12"/>
        <v>0</v>
      </c>
      <c r="L41" s="26">
        <f t="shared" si="12"/>
        <v>49.767230939999997</v>
      </c>
      <c r="M41" s="26">
        <f t="shared" si="12"/>
        <v>0</v>
      </c>
      <c r="N41" s="26">
        <f t="shared" si="12"/>
        <v>0</v>
      </c>
      <c r="O41" s="26">
        <f t="shared" si="12"/>
        <v>0</v>
      </c>
      <c r="P41" s="26">
        <f t="shared" si="12"/>
        <v>0</v>
      </c>
      <c r="Q41" s="26">
        <f t="shared" si="12"/>
        <v>0</v>
      </c>
      <c r="R41" s="26">
        <f t="shared" si="12"/>
        <v>27.537377589999998</v>
      </c>
      <c r="S41" s="26">
        <f t="shared" si="12"/>
        <v>0.30302467</v>
      </c>
      <c r="T41" s="26">
        <f t="shared" si="12"/>
        <v>0</v>
      </c>
      <c r="U41" s="26">
        <f t="shared" si="12"/>
        <v>0</v>
      </c>
      <c r="V41" s="26">
        <f t="shared" si="12"/>
        <v>6.3258934500000006</v>
      </c>
      <c r="W41" s="26">
        <f t="shared" si="12"/>
        <v>1.10093E-3</v>
      </c>
      <c r="X41" s="26">
        <f t="shared" si="12"/>
        <v>0.29783732000000002</v>
      </c>
      <c r="Y41" s="26">
        <f t="shared" si="12"/>
        <v>0</v>
      </c>
      <c r="Z41" s="26">
        <f t="shared" si="12"/>
        <v>0</v>
      </c>
      <c r="AA41" s="26">
        <f t="shared" si="12"/>
        <v>0</v>
      </c>
      <c r="AB41" s="26">
        <f t="shared" si="12"/>
        <v>16.466846409999999</v>
      </c>
      <c r="AC41" s="26">
        <f t="shared" si="12"/>
        <v>0.99094520000000008</v>
      </c>
      <c r="AD41" s="26">
        <f t="shared" si="12"/>
        <v>0</v>
      </c>
      <c r="AE41" s="26">
        <f t="shared" si="12"/>
        <v>0</v>
      </c>
      <c r="AF41" s="26">
        <f t="shared" si="12"/>
        <v>22.772169512806297</v>
      </c>
      <c r="AG41" s="26">
        <f t="shared" si="12"/>
        <v>0</v>
      </c>
      <c r="AH41" s="26">
        <f t="shared" si="12"/>
        <v>0</v>
      </c>
      <c r="AI41" s="26">
        <f t="shared" si="12"/>
        <v>0</v>
      </c>
      <c r="AJ41" s="26">
        <f t="shared" si="12"/>
        <v>0</v>
      </c>
      <c r="AK41" s="26">
        <f t="shared" si="12"/>
        <v>0</v>
      </c>
      <c r="AL41" s="26">
        <f t="shared" si="12"/>
        <v>6.6338101599999995</v>
      </c>
      <c r="AM41" s="26">
        <f t="shared" si="12"/>
        <v>0.20612438</v>
      </c>
      <c r="AN41" s="26">
        <f t="shared" si="12"/>
        <v>0</v>
      </c>
      <c r="AO41" s="26">
        <f t="shared" si="12"/>
        <v>0</v>
      </c>
      <c r="AP41" s="26">
        <f t="shared" si="12"/>
        <v>2.4451659700000001</v>
      </c>
      <c r="AQ41" s="26">
        <f t="shared" si="12"/>
        <v>0</v>
      </c>
      <c r="AR41" s="26">
        <f t="shared" si="12"/>
        <v>0</v>
      </c>
      <c r="AS41" s="26">
        <f t="shared" si="12"/>
        <v>0</v>
      </c>
      <c r="AT41" s="26">
        <f t="shared" si="12"/>
        <v>0</v>
      </c>
      <c r="AU41" s="26">
        <f t="shared" si="12"/>
        <v>0</v>
      </c>
      <c r="AV41" s="26">
        <f t="shared" si="12"/>
        <v>354.61103706</v>
      </c>
      <c r="AW41" s="26">
        <f t="shared" si="12"/>
        <v>88.486205587935899</v>
      </c>
      <c r="AX41" s="26">
        <f t="shared" si="12"/>
        <v>0</v>
      </c>
      <c r="AY41" s="26">
        <f t="shared" si="12"/>
        <v>0</v>
      </c>
      <c r="AZ41" s="26">
        <f t="shared" si="12"/>
        <v>687.58793302999993</v>
      </c>
      <c r="BA41" s="26">
        <f t="shared" si="12"/>
        <v>0</v>
      </c>
      <c r="BB41" s="26">
        <f t="shared" si="12"/>
        <v>0</v>
      </c>
      <c r="BC41" s="26">
        <f t="shared" si="12"/>
        <v>0</v>
      </c>
      <c r="BD41" s="26">
        <f t="shared" si="12"/>
        <v>0</v>
      </c>
      <c r="BE41" s="26">
        <f t="shared" si="12"/>
        <v>0</v>
      </c>
      <c r="BF41" s="26">
        <f t="shared" si="12"/>
        <v>200.84294074999997</v>
      </c>
      <c r="BG41" s="26">
        <f t="shared" si="12"/>
        <v>28.473845780000001</v>
      </c>
      <c r="BH41" s="26">
        <f t="shared" si="12"/>
        <v>0</v>
      </c>
      <c r="BI41" s="26">
        <f t="shared" si="12"/>
        <v>0</v>
      </c>
      <c r="BJ41" s="26">
        <f t="shared" si="12"/>
        <v>166.9576107</v>
      </c>
      <c r="BK41" s="26">
        <f>SUM(BK38:BK40)</f>
        <v>1731.5715545837099</v>
      </c>
    </row>
    <row r="42" spans="1:63" s="30" customFormat="1" x14ac:dyDescent="0.25">
      <c r="A42" s="20"/>
      <c r="B42" s="8" t="s">
        <v>23</v>
      </c>
      <c r="C42" s="26">
        <f t="shared" ref="C42:AH42" si="13">C41+C35</f>
        <v>3.246483E-2</v>
      </c>
      <c r="D42" s="27">
        <f t="shared" si="13"/>
        <v>2.9423569384516117</v>
      </c>
      <c r="E42" s="27">
        <f t="shared" si="13"/>
        <v>0</v>
      </c>
      <c r="F42" s="27">
        <f t="shared" si="13"/>
        <v>0</v>
      </c>
      <c r="G42" s="28">
        <f t="shared" si="13"/>
        <v>4.0469696700000002</v>
      </c>
      <c r="H42" s="26">
        <f t="shared" si="13"/>
        <v>57.514511640000002</v>
      </c>
      <c r="I42" s="27">
        <f t="shared" si="13"/>
        <v>12.117219129999999</v>
      </c>
      <c r="J42" s="27">
        <f t="shared" si="13"/>
        <v>5.02652287</v>
      </c>
      <c r="K42" s="27">
        <f t="shared" si="13"/>
        <v>0</v>
      </c>
      <c r="L42" s="28">
        <f t="shared" si="13"/>
        <v>50.089184689999996</v>
      </c>
      <c r="M42" s="26">
        <f t="shared" si="13"/>
        <v>0</v>
      </c>
      <c r="N42" s="27">
        <f t="shared" si="13"/>
        <v>0</v>
      </c>
      <c r="O42" s="27">
        <f t="shared" si="13"/>
        <v>0</v>
      </c>
      <c r="P42" s="27">
        <f t="shared" si="13"/>
        <v>0</v>
      </c>
      <c r="Q42" s="28">
        <f t="shared" si="13"/>
        <v>0</v>
      </c>
      <c r="R42" s="26">
        <f t="shared" si="13"/>
        <v>35.821027129999997</v>
      </c>
      <c r="S42" s="27">
        <f t="shared" si="13"/>
        <v>0.34339494999999998</v>
      </c>
      <c r="T42" s="27">
        <f t="shared" si="13"/>
        <v>0</v>
      </c>
      <c r="U42" s="27">
        <f t="shared" si="13"/>
        <v>0</v>
      </c>
      <c r="V42" s="28">
        <f t="shared" si="13"/>
        <v>6.4035540000000006</v>
      </c>
      <c r="W42" s="26">
        <f t="shared" si="13"/>
        <v>1.10093E-3</v>
      </c>
      <c r="X42" s="27">
        <f t="shared" si="13"/>
        <v>0.29783732000000002</v>
      </c>
      <c r="Y42" s="27">
        <f t="shared" si="13"/>
        <v>0</v>
      </c>
      <c r="Z42" s="27">
        <f t="shared" si="13"/>
        <v>0</v>
      </c>
      <c r="AA42" s="28">
        <f t="shared" si="13"/>
        <v>0</v>
      </c>
      <c r="AB42" s="26">
        <f t="shared" si="13"/>
        <v>17.987638319999999</v>
      </c>
      <c r="AC42" s="27">
        <f t="shared" si="13"/>
        <v>1.0126996300000002</v>
      </c>
      <c r="AD42" s="27">
        <f t="shared" si="13"/>
        <v>0</v>
      </c>
      <c r="AE42" s="27">
        <f t="shared" si="13"/>
        <v>0</v>
      </c>
      <c r="AF42" s="28">
        <f t="shared" si="13"/>
        <v>24.569544959838552</v>
      </c>
      <c r="AG42" s="26">
        <f t="shared" si="13"/>
        <v>0</v>
      </c>
      <c r="AH42" s="27">
        <f t="shared" si="13"/>
        <v>0</v>
      </c>
      <c r="AI42" s="27">
        <f t="shared" ref="AI42:BK42" si="14">AI41+AI35</f>
        <v>0</v>
      </c>
      <c r="AJ42" s="27">
        <f t="shared" si="14"/>
        <v>0</v>
      </c>
      <c r="AK42" s="28">
        <f t="shared" si="14"/>
        <v>0</v>
      </c>
      <c r="AL42" s="26">
        <f t="shared" si="14"/>
        <v>7.0332387599999997</v>
      </c>
      <c r="AM42" s="27">
        <f t="shared" si="14"/>
        <v>0.21857875999999998</v>
      </c>
      <c r="AN42" s="27">
        <f t="shared" si="14"/>
        <v>0</v>
      </c>
      <c r="AO42" s="27">
        <f t="shared" si="14"/>
        <v>0</v>
      </c>
      <c r="AP42" s="28">
        <f t="shared" si="14"/>
        <v>2.4749612500000002</v>
      </c>
      <c r="AQ42" s="26">
        <f t="shared" si="14"/>
        <v>0</v>
      </c>
      <c r="AR42" s="27">
        <f t="shared" si="14"/>
        <v>0</v>
      </c>
      <c r="AS42" s="27">
        <f t="shared" si="14"/>
        <v>0</v>
      </c>
      <c r="AT42" s="27">
        <f t="shared" si="14"/>
        <v>0</v>
      </c>
      <c r="AU42" s="28">
        <f t="shared" si="14"/>
        <v>0</v>
      </c>
      <c r="AV42" s="26">
        <f t="shared" si="14"/>
        <v>398.61428016000002</v>
      </c>
      <c r="AW42" s="27">
        <f t="shared" si="14"/>
        <v>91.68594520654888</v>
      </c>
      <c r="AX42" s="27">
        <f t="shared" si="14"/>
        <v>0</v>
      </c>
      <c r="AY42" s="27">
        <f t="shared" si="14"/>
        <v>0</v>
      </c>
      <c r="AZ42" s="28">
        <f t="shared" si="14"/>
        <v>704.8578524699999</v>
      </c>
      <c r="BA42" s="26">
        <f t="shared" si="14"/>
        <v>0</v>
      </c>
      <c r="BB42" s="27">
        <f t="shared" si="14"/>
        <v>0</v>
      </c>
      <c r="BC42" s="27">
        <f t="shared" si="14"/>
        <v>0</v>
      </c>
      <c r="BD42" s="27">
        <f t="shared" si="14"/>
        <v>0</v>
      </c>
      <c r="BE42" s="28">
        <f t="shared" si="14"/>
        <v>0</v>
      </c>
      <c r="BF42" s="26">
        <f t="shared" si="14"/>
        <v>225.36254570999998</v>
      </c>
      <c r="BG42" s="27">
        <f t="shared" si="14"/>
        <v>29.468007310000001</v>
      </c>
      <c r="BH42" s="27">
        <f t="shared" si="14"/>
        <v>0</v>
      </c>
      <c r="BI42" s="27">
        <f t="shared" si="14"/>
        <v>0</v>
      </c>
      <c r="BJ42" s="28">
        <f t="shared" si="14"/>
        <v>169.87288425</v>
      </c>
      <c r="BK42" s="28">
        <f t="shared" si="14"/>
        <v>1847.794320884839</v>
      </c>
    </row>
    <row r="43" spans="1:63" ht="15" customHeight="1" x14ac:dyDescent="0.2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</row>
    <row r="44" spans="1:63" s="25" customFormat="1" x14ac:dyDescent="0.25">
      <c r="A44" s="20" t="s">
        <v>24</v>
      </c>
      <c r="B44" s="12" t="s">
        <v>25</v>
      </c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 t="s">
        <v>7</v>
      </c>
      <c r="B45" s="8" t="s">
        <v>26</v>
      </c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25" customFormat="1" x14ac:dyDescent="0.25">
      <c r="A46" s="20"/>
      <c r="B46" s="13" t="s">
        <v>101</v>
      </c>
      <c r="C46" s="21">
        <v>0</v>
      </c>
      <c r="D46" s="22">
        <v>1.1343303794193547</v>
      </c>
      <c r="E46" s="22">
        <v>0</v>
      </c>
      <c r="F46" s="22">
        <v>0</v>
      </c>
      <c r="G46" s="23">
        <v>0</v>
      </c>
      <c r="H46" s="21">
        <v>9.0158529000000005</v>
      </c>
      <c r="I46" s="22">
        <v>0.89802691000000001</v>
      </c>
      <c r="J46" s="22">
        <v>0</v>
      </c>
      <c r="K46" s="22">
        <v>0</v>
      </c>
      <c r="L46" s="23">
        <v>8.8577604500000007</v>
      </c>
      <c r="M46" s="21">
        <v>0</v>
      </c>
      <c r="N46" s="22">
        <v>0</v>
      </c>
      <c r="O46" s="22">
        <v>0</v>
      </c>
      <c r="P46" s="22">
        <v>0</v>
      </c>
      <c r="Q46" s="23">
        <v>0</v>
      </c>
      <c r="R46" s="21">
        <v>5.0381693500000004</v>
      </c>
      <c r="S46" s="22">
        <v>4.416113E-2</v>
      </c>
      <c r="T46" s="22">
        <v>0</v>
      </c>
      <c r="U46" s="22">
        <v>0</v>
      </c>
      <c r="V46" s="23">
        <v>1.1990806300000001</v>
      </c>
      <c r="W46" s="21">
        <v>0</v>
      </c>
      <c r="X46" s="22">
        <v>0</v>
      </c>
      <c r="Y46" s="22">
        <v>0</v>
      </c>
      <c r="Z46" s="22">
        <v>0</v>
      </c>
      <c r="AA46" s="23">
        <v>0</v>
      </c>
      <c r="AB46" s="21">
        <v>3.4194910599999999</v>
      </c>
      <c r="AC46" s="22">
        <v>1.0745271700000001</v>
      </c>
      <c r="AD46" s="22">
        <v>0</v>
      </c>
      <c r="AE46" s="22">
        <v>0</v>
      </c>
      <c r="AF46" s="23">
        <v>15.679983647483866</v>
      </c>
      <c r="AG46" s="21">
        <v>0</v>
      </c>
      <c r="AH46" s="22">
        <v>0</v>
      </c>
      <c r="AI46" s="22">
        <v>0</v>
      </c>
      <c r="AJ46" s="22">
        <v>0</v>
      </c>
      <c r="AK46" s="23">
        <v>0</v>
      </c>
      <c r="AL46" s="21">
        <v>0.92358848999999998</v>
      </c>
      <c r="AM46" s="22">
        <v>3.3688300000000002E-3</v>
      </c>
      <c r="AN46" s="22">
        <v>0</v>
      </c>
      <c r="AO46" s="22">
        <v>0</v>
      </c>
      <c r="AP46" s="23">
        <v>0.82140966999999998</v>
      </c>
      <c r="AQ46" s="21">
        <v>0</v>
      </c>
      <c r="AR46" s="22">
        <v>0</v>
      </c>
      <c r="AS46" s="22">
        <v>0</v>
      </c>
      <c r="AT46" s="22">
        <v>0</v>
      </c>
      <c r="AU46" s="23">
        <v>0</v>
      </c>
      <c r="AV46" s="21">
        <v>64.639940760000002</v>
      </c>
      <c r="AW46" s="22">
        <v>37.50269397335439</v>
      </c>
      <c r="AX46" s="22">
        <v>0</v>
      </c>
      <c r="AY46" s="22">
        <v>0</v>
      </c>
      <c r="AZ46" s="23">
        <v>306.56671125999998</v>
      </c>
      <c r="BA46" s="21">
        <v>0</v>
      </c>
      <c r="BB46" s="22">
        <v>0</v>
      </c>
      <c r="BC46" s="22">
        <v>0</v>
      </c>
      <c r="BD46" s="22">
        <v>0</v>
      </c>
      <c r="BE46" s="23">
        <v>0</v>
      </c>
      <c r="BF46" s="21">
        <v>42.429458969999999</v>
      </c>
      <c r="BG46" s="22">
        <v>8.6014036300000001</v>
      </c>
      <c r="BH46" s="22">
        <v>0</v>
      </c>
      <c r="BI46" s="22">
        <v>0</v>
      </c>
      <c r="BJ46" s="23">
        <v>113.32196337000001</v>
      </c>
      <c r="BK46" s="24">
        <f>SUM(C46:BJ46)</f>
        <v>621.17192258025761</v>
      </c>
    </row>
    <row r="47" spans="1:63" s="25" customFormat="1" x14ac:dyDescent="0.25">
      <c r="A47" s="20"/>
      <c r="B47" s="13"/>
      <c r="C47" s="21"/>
      <c r="D47" s="22"/>
      <c r="E47" s="22"/>
      <c r="F47" s="22"/>
      <c r="G47" s="23"/>
      <c r="H47" s="21"/>
      <c r="I47" s="22"/>
      <c r="J47" s="22"/>
      <c r="K47" s="22"/>
      <c r="L47" s="23"/>
      <c r="M47" s="21"/>
      <c r="N47" s="22"/>
      <c r="O47" s="22"/>
      <c r="P47" s="22"/>
      <c r="Q47" s="23"/>
      <c r="R47" s="21"/>
      <c r="S47" s="22"/>
      <c r="T47" s="22"/>
      <c r="U47" s="22"/>
      <c r="V47" s="23"/>
      <c r="W47" s="21"/>
      <c r="X47" s="22"/>
      <c r="Y47" s="22"/>
      <c r="Z47" s="22"/>
      <c r="AA47" s="23"/>
      <c r="AB47" s="21"/>
      <c r="AC47" s="22"/>
      <c r="AD47" s="22"/>
      <c r="AE47" s="22"/>
      <c r="AF47" s="23"/>
      <c r="AG47" s="21"/>
      <c r="AH47" s="22"/>
      <c r="AI47" s="22"/>
      <c r="AJ47" s="22"/>
      <c r="AK47" s="23"/>
      <c r="AL47" s="21"/>
      <c r="AM47" s="22"/>
      <c r="AN47" s="22"/>
      <c r="AO47" s="22"/>
      <c r="AP47" s="23"/>
      <c r="AQ47" s="21"/>
      <c r="AR47" s="22"/>
      <c r="AS47" s="22"/>
      <c r="AT47" s="22"/>
      <c r="AU47" s="23"/>
      <c r="AV47" s="21"/>
      <c r="AW47" s="22"/>
      <c r="AX47" s="22"/>
      <c r="AY47" s="22"/>
      <c r="AZ47" s="23"/>
      <c r="BA47" s="21"/>
      <c r="BB47" s="22"/>
      <c r="BC47" s="22"/>
      <c r="BD47" s="22"/>
      <c r="BE47" s="23"/>
      <c r="BF47" s="21"/>
      <c r="BG47" s="22"/>
      <c r="BH47" s="22"/>
      <c r="BI47" s="22"/>
      <c r="BJ47" s="23"/>
      <c r="BK47" s="24"/>
    </row>
    <row r="48" spans="1:63" s="30" customFormat="1" x14ac:dyDescent="0.25">
      <c r="A48" s="20"/>
      <c r="B48" s="8" t="s">
        <v>27</v>
      </c>
      <c r="C48" s="26">
        <f>SUM(C46:C47)</f>
        <v>0</v>
      </c>
      <c r="D48" s="26">
        <f t="shared" ref="D48:BK48" si="15">SUM(D46:D47)</f>
        <v>1.1343303794193547</v>
      </c>
      <c r="E48" s="26">
        <f t="shared" si="15"/>
        <v>0</v>
      </c>
      <c r="F48" s="26">
        <f t="shared" si="15"/>
        <v>0</v>
      </c>
      <c r="G48" s="26">
        <f t="shared" si="15"/>
        <v>0</v>
      </c>
      <c r="H48" s="26">
        <f t="shared" si="15"/>
        <v>9.0158529000000005</v>
      </c>
      <c r="I48" s="26">
        <f t="shared" si="15"/>
        <v>0.89802691000000001</v>
      </c>
      <c r="J48" s="26">
        <f t="shared" si="15"/>
        <v>0</v>
      </c>
      <c r="K48" s="26">
        <f t="shared" si="15"/>
        <v>0</v>
      </c>
      <c r="L48" s="26">
        <f t="shared" si="15"/>
        <v>8.8577604500000007</v>
      </c>
      <c r="M48" s="26">
        <f t="shared" si="15"/>
        <v>0</v>
      </c>
      <c r="N48" s="26">
        <f t="shared" si="15"/>
        <v>0</v>
      </c>
      <c r="O48" s="26">
        <f t="shared" si="15"/>
        <v>0</v>
      </c>
      <c r="P48" s="26">
        <f t="shared" si="15"/>
        <v>0</v>
      </c>
      <c r="Q48" s="26">
        <f t="shared" si="15"/>
        <v>0</v>
      </c>
      <c r="R48" s="26">
        <f t="shared" si="15"/>
        <v>5.0381693500000004</v>
      </c>
      <c r="S48" s="26">
        <f t="shared" si="15"/>
        <v>4.416113E-2</v>
      </c>
      <c r="T48" s="26">
        <f t="shared" si="15"/>
        <v>0</v>
      </c>
      <c r="U48" s="26">
        <f t="shared" si="15"/>
        <v>0</v>
      </c>
      <c r="V48" s="26">
        <f t="shared" si="15"/>
        <v>1.1990806300000001</v>
      </c>
      <c r="W48" s="26">
        <f t="shared" si="15"/>
        <v>0</v>
      </c>
      <c r="X48" s="26">
        <f t="shared" si="15"/>
        <v>0</v>
      </c>
      <c r="Y48" s="26">
        <f t="shared" si="15"/>
        <v>0</v>
      </c>
      <c r="Z48" s="26">
        <f t="shared" si="15"/>
        <v>0</v>
      </c>
      <c r="AA48" s="26">
        <f t="shared" si="15"/>
        <v>0</v>
      </c>
      <c r="AB48" s="26">
        <f t="shared" si="15"/>
        <v>3.4194910599999999</v>
      </c>
      <c r="AC48" s="26">
        <f t="shared" si="15"/>
        <v>1.0745271700000001</v>
      </c>
      <c r="AD48" s="26">
        <f t="shared" si="15"/>
        <v>0</v>
      </c>
      <c r="AE48" s="26">
        <f t="shared" si="15"/>
        <v>0</v>
      </c>
      <c r="AF48" s="26">
        <f t="shared" si="15"/>
        <v>15.679983647483866</v>
      </c>
      <c r="AG48" s="26">
        <f t="shared" si="15"/>
        <v>0</v>
      </c>
      <c r="AH48" s="26">
        <f t="shared" si="15"/>
        <v>0</v>
      </c>
      <c r="AI48" s="26">
        <f t="shared" si="15"/>
        <v>0</v>
      </c>
      <c r="AJ48" s="26">
        <f t="shared" si="15"/>
        <v>0</v>
      </c>
      <c r="AK48" s="26">
        <f t="shared" si="15"/>
        <v>0</v>
      </c>
      <c r="AL48" s="26">
        <f t="shared" si="15"/>
        <v>0.92358848999999998</v>
      </c>
      <c r="AM48" s="26">
        <f t="shared" si="15"/>
        <v>3.3688300000000002E-3</v>
      </c>
      <c r="AN48" s="26">
        <f t="shared" si="15"/>
        <v>0</v>
      </c>
      <c r="AO48" s="26">
        <f t="shared" si="15"/>
        <v>0</v>
      </c>
      <c r="AP48" s="26">
        <f t="shared" si="15"/>
        <v>0.82140966999999998</v>
      </c>
      <c r="AQ48" s="26">
        <f t="shared" si="15"/>
        <v>0</v>
      </c>
      <c r="AR48" s="26">
        <f t="shared" si="15"/>
        <v>0</v>
      </c>
      <c r="AS48" s="26">
        <f t="shared" si="15"/>
        <v>0</v>
      </c>
      <c r="AT48" s="26">
        <f t="shared" si="15"/>
        <v>0</v>
      </c>
      <c r="AU48" s="26">
        <f t="shared" si="15"/>
        <v>0</v>
      </c>
      <c r="AV48" s="26">
        <f t="shared" si="15"/>
        <v>64.639940760000002</v>
      </c>
      <c r="AW48" s="26">
        <f t="shared" si="15"/>
        <v>37.50269397335439</v>
      </c>
      <c r="AX48" s="26">
        <f t="shared" si="15"/>
        <v>0</v>
      </c>
      <c r="AY48" s="26">
        <f t="shared" si="15"/>
        <v>0</v>
      </c>
      <c r="AZ48" s="26">
        <f t="shared" si="15"/>
        <v>306.56671125999998</v>
      </c>
      <c r="BA48" s="26">
        <f t="shared" si="15"/>
        <v>0</v>
      </c>
      <c r="BB48" s="26">
        <f t="shared" si="15"/>
        <v>0</v>
      </c>
      <c r="BC48" s="26">
        <f t="shared" si="15"/>
        <v>0</v>
      </c>
      <c r="BD48" s="26">
        <f t="shared" si="15"/>
        <v>0</v>
      </c>
      <c r="BE48" s="26">
        <f t="shared" si="15"/>
        <v>0</v>
      </c>
      <c r="BF48" s="26">
        <f t="shared" si="15"/>
        <v>42.429458969999999</v>
      </c>
      <c r="BG48" s="26">
        <f t="shared" si="15"/>
        <v>8.6014036300000001</v>
      </c>
      <c r="BH48" s="26">
        <f t="shared" si="15"/>
        <v>0</v>
      </c>
      <c r="BI48" s="26">
        <f t="shared" si="15"/>
        <v>0</v>
      </c>
      <c r="BJ48" s="26">
        <f t="shared" si="15"/>
        <v>113.32196337000001</v>
      </c>
      <c r="BK48" s="26">
        <f t="shared" si="15"/>
        <v>621.17192258025761</v>
      </c>
    </row>
    <row r="49" spans="1:65" ht="15" customHeight="1" x14ac:dyDescent="0.2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</row>
    <row r="50" spans="1:65" s="25" customFormat="1" x14ac:dyDescent="0.25">
      <c r="A50" s="20" t="s">
        <v>38</v>
      </c>
      <c r="B50" s="10" t="s">
        <v>39</v>
      </c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4"/>
    </row>
    <row r="51" spans="1:65" s="25" customFormat="1" x14ac:dyDescent="0.25">
      <c r="A51" s="20" t="s">
        <v>7</v>
      </c>
      <c r="B51" s="14" t="s">
        <v>40</v>
      </c>
      <c r="C51" s="32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4"/>
    </row>
    <row r="52" spans="1:65" s="25" customFormat="1" x14ac:dyDescent="0.25">
      <c r="A52" s="20"/>
      <c r="B52" s="7"/>
      <c r="C52" s="21"/>
      <c r="D52" s="22"/>
      <c r="E52" s="22"/>
      <c r="F52" s="22"/>
      <c r="G52" s="23"/>
      <c r="H52" s="21"/>
      <c r="I52" s="22"/>
      <c r="J52" s="22"/>
      <c r="K52" s="22"/>
      <c r="L52" s="23"/>
      <c r="M52" s="21"/>
      <c r="N52" s="22"/>
      <c r="O52" s="22"/>
      <c r="P52" s="22"/>
      <c r="Q52" s="23"/>
      <c r="R52" s="21"/>
      <c r="S52" s="22"/>
      <c r="T52" s="22"/>
      <c r="U52" s="22"/>
      <c r="V52" s="23"/>
      <c r="W52" s="21"/>
      <c r="X52" s="22"/>
      <c r="Y52" s="22"/>
      <c r="Z52" s="22"/>
      <c r="AA52" s="23"/>
      <c r="AB52" s="21"/>
      <c r="AC52" s="22"/>
      <c r="AD52" s="22"/>
      <c r="AE52" s="22"/>
      <c r="AF52" s="23"/>
      <c r="AG52" s="21"/>
      <c r="AH52" s="22"/>
      <c r="AI52" s="22"/>
      <c r="AJ52" s="22"/>
      <c r="AK52" s="23"/>
      <c r="AL52" s="21"/>
      <c r="AM52" s="22"/>
      <c r="AN52" s="22"/>
      <c r="AO52" s="22"/>
      <c r="AP52" s="23"/>
      <c r="AQ52" s="21"/>
      <c r="AR52" s="22"/>
      <c r="AS52" s="22"/>
      <c r="AT52" s="22"/>
      <c r="AU52" s="23"/>
      <c r="AV52" s="21"/>
      <c r="AW52" s="22"/>
      <c r="AX52" s="22"/>
      <c r="AY52" s="22"/>
      <c r="AZ52" s="23"/>
      <c r="BA52" s="21"/>
      <c r="BB52" s="22"/>
      <c r="BC52" s="22"/>
      <c r="BD52" s="22"/>
      <c r="BE52" s="23"/>
      <c r="BF52" s="21"/>
      <c r="BG52" s="22"/>
      <c r="BH52" s="22"/>
      <c r="BI52" s="22"/>
      <c r="BJ52" s="23"/>
      <c r="BK52" s="24">
        <f>SUM(C52:BJ52)</f>
        <v>0</v>
      </c>
    </row>
    <row r="53" spans="1:65" s="30" customFormat="1" x14ac:dyDescent="0.25">
      <c r="A53" s="20"/>
      <c r="B53" s="8" t="s">
        <v>9</v>
      </c>
      <c r="C53" s="26">
        <f>SUM(C52)</f>
        <v>0</v>
      </c>
      <c r="D53" s="26">
        <f t="shared" ref="D53:BJ53" si="16">SUM(D52)</f>
        <v>0</v>
      </c>
      <c r="E53" s="26">
        <f t="shared" si="16"/>
        <v>0</v>
      </c>
      <c r="F53" s="26">
        <f t="shared" si="16"/>
        <v>0</v>
      </c>
      <c r="G53" s="26">
        <f t="shared" si="16"/>
        <v>0</v>
      </c>
      <c r="H53" s="26">
        <f t="shared" si="16"/>
        <v>0</v>
      </c>
      <c r="I53" s="26">
        <f t="shared" si="16"/>
        <v>0</v>
      </c>
      <c r="J53" s="26">
        <f t="shared" si="16"/>
        <v>0</v>
      </c>
      <c r="K53" s="26">
        <f t="shared" si="16"/>
        <v>0</v>
      </c>
      <c r="L53" s="26">
        <f t="shared" si="16"/>
        <v>0</v>
      </c>
      <c r="M53" s="26">
        <f t="shared" si="16"/>
        <v>0</v>
      </c>
      <c r="N53" s="26">
        <f t="shared" si="16"/>
        <v>0</v>
      </c>
      <c r="O53" s="26">
        <f t="shared" si="16"/>
        <v>0</v>
      </c>
      <c r="P53" s="26">
        <f t="shared" si="16"/>
        <v>0</v>
      </c>
      <c r="Q53" s="26">
        <f t="shared" si="16"/>
        <v>0</v>
      </c>
      <c r="R53" s="26">
        <f t="shared" si="16"/>
        <v>0</v>
      </c>
      <c r="S53" s="26">
        <f t="shared" si="16"/>
        <v>0</v>
      </c>
      <c r="T53" s="26">
        <f t="shared" si="16"/>
        <v>0</v>
      </c>
      <c r="U53" s="26">
        <f t="shared" si="16"/>
        <v>0</v>
      </c>
      <c r="V53" s="26">
        <f t="shared" si="16"/>
        <v>0</v>
      </c>
      <c r="W53" s="26">
        <f t="shared" si="16"/>
        <v>0</v>
      </c>
      <c r="X53" s="26">
        <f t="shared" si="16"/>
        <v>0</v>
      </c>
      <c r="Y53" s="26">
        <f t="shared" si="16"/>
        <v>0</v>
      </c>
      <c r="Z53" s="26">
        <f t="shared" si="16"/>
        <v>0</v>
      </c>
      <c r="AA53" s="26">
        <f t="shared" si="16"/>
        <v>0</v>
      </c>
      <c r="AB53" s="26">
        <f t="shared" si="16"/>
        <v>0</v>
      </c>
      <c r="AC53" s="26">
        <f t="shared" si="16"/>
        <v>0</v>
      </c>
      <c r="AD53" s="26">
        <f t="shared" si="16"/>
        <v>0</v>
      </c>
      <c r="AE53" s="26">
        <f t="shared" si="16"/>
        <v>0</v>
      </c>
      <c r="AF53" s="26">
        <f t="shared" si="16"/>
        <v>0</v>
      </c>
      <c r="AG53" s="26">
        <f t="shared" si="16"/>
        <v>0</v>
      </c>
      <c r="AH53" s="26">
        <f t="shared" si="16"/>
        <v>0</v>
      </c>
      <c r="AI53" s="26">
        <f t="shared" si="16"/>
        <v>0</v>
      </c>
      <c r="AJ53" s="26">
        <f t="shared" si="16"/>
        <v>0</v>
      </c>
      <c r="AK53" s="26">
        <f t="shared" si="16"/>
        <v>0</v>
      </c>
      <c r="AL53" s="26">
        <f t="shared" si="16"/>
        <v>0</v>
      </c>
      <c r="AM53" s="26">
        <f t="shared" si="16"/>
        <v>0</v>
      </c>
      <c r="AN53" s="26">
        <f t="shared" si="16"/>
        <v>0</v>
      </c>
      <c r="AO53" s="26">
        <f t="shared" si="16"/>
        <v>0</v>
      </c>
      <c r="AP53" s="26">
        <f t="shared" si="16"/>
        <v>0</v>
      </c>
      <c r="AQ53" s="26">
        <f t="shared" si="16"/>
        <v>0</v>
      </c>
      <c r="AR53" s="26">
        <f t="shared" si="16"/>
        <v>0</v>
      </c>
      <c r="AS53" s="26">
        <f t="shared" si="16"/>
        <v>0</v>
      </c>
      <c r="AT53" s="26">
        <f t="shared" si="16"/>
        <v>0</v>
      </c>
      <c r="AU53" s="26">
        <f t="shared" si="16"/>
        <v>0</v>
      </c>
      <c r="AV53" s="26">
        <f t="shared" si="16"/>
        <v>0</v>
      </c>
      <c r="AW53" s="26">
        <f t="shared" si="16"/>
        <v>0</v>
      </c>
      <c r="AX53" s="26">
        <f t="shared" si="16"/>
        <v>0</v>
      </c>
      <c r="AY53" s="26">
        <f t="shared" si="16"/>
        <v>0</v>
      </c>
      <c r="AZ53" s="26">
        <f t="shared" si="16"/>
        <v>0</v>
      </c>
      <c r="BA53" s="26">
        <f t="shared" si="16"/>
        <v>0</v>
      </c>
      <c r="BB53" s="26">
        <f t="shared" si="16"/>
        <v>0</v>
      </c>
      <c r="BC53" s="26">
        <f t="shared" si="16"/>
        <v>0</v>
      </c>
      <c r="BD53" s="26">
        <f t="shared" si="16"/>
        <v>0</v>
      </c>
      <c r="BE53" s="26">
        <f t="shared" si="16"/>
        <v>0</v>
      </c>
      <c r="BF53" s="26">
        <f t="shared" si="16"/>
        <v>0</v>
      </c>
      <c r="BG53" s="26">
        <f t="shared" si="16"/>
        <v>0</v>
      </c>
      <c r="BH53" s="26">
        <f t="shared" si="16"/>
        <v>0</v>
      </c>
      <c r="BI53" s="26">
        <f t="shared" si="16"/>
        <v>0</v>
      </c>
      <c r="BJ53" s="26">
        <f t="shared" si="16"/>
        <v>0</v>
      </c>
      <c r="BK53" s="29">
        <f>SUM(BK52)</f>
        <v>0</v>
      </c>
    </row>
    <row r="54" spans="1:65" s="25" customFormat="1" x14ac:dyDescent="0.25">
      <c r="A54" s="20" t="s">
        <v>10</v>
      </c>
      <c r="B54" s="5" t="s">
        <v>41</v>
      </c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4"/>
    </row>
    <row r="55" spans="1:65" s="25" customFormat="1" x14ac:dyDescent="0.25">
      <c r="A55" s="20"/>
      <c r="B55" s="7"/>
      <c r="C55" s="21"/>
      <c r="D55" s="22"/>
      <c r="E55" s="22"/>
      <c r="F55" s="22"/>
      <c r="G55" s="23"/>
      <c r="H55" s="21"/>
      <c r="I55" s="22"/>
      <c r="J55" s="22"/>
      <c r="K55" s="22"/>
      <c r="L55" s="23"/>
      <c r="M55" s="21"/>
      <c r="N55" s="22"/>
      <c r="O55" s="22"/>
      <c r="P55" s="22"/>
      <c r="Q55" s="23"/>
      <c r="R55" s="21"/>
      <c r="S55" s="22"/>
      <c r="T55" s="22"/>
      <c r="U55" s="22"/>
      <c r="V55" s="23"/>
      <c r="W55" s="21"/>
      <c r="X55" s="22"/>
      <c r="Y55" s="22"/>
      <c r="Z55" s="22"/>
      <c r="AA55" s="23"/>
      <c r="AB55" s="21"/>
      <c r="AC55" s="22"/>
      <c r="AD55" s="22"/>
      <c r="AE55" s="22"/>
      <c r="AF55" s="23"/>
      <c r="AG55" s="21"/>
      <c r="AH55" s="22"/>
      <c r="AI55" s="22"/>
      <c r="AJ55" s="22"/>
      <c r="AK55" s="23"/>
      <c r="AL55" s="21"/>
      <c r="AM55" s="22"/>
      <c r="AN55" s="22"/>
      <c r="AO55" s="22"/>
      <c r="AP55" s="23"/>
      <c r="AQ55" s="21"/>
      <c r="AR55" s="22"/>
      <c r="AS55" s="22"/>
      <c r="AT55" s="22"/>
      <c r="AU55" s="23"/>
      <c r="AV55" s="21"/>
      <c r="AW55" s="22"/>
      <c r="AX55" s="22"/>
      <c r="AY55" s="22"/>
      <c r="AZ55" s="23"/>
      <c r="BA55" s="21"/>
      <c r="BB55" s="22"/>
      <c r="BC55" s="22"/>
      <c r="BD55" s="22"/>
      <c r="BE55" s="23"/>
      <c r="BF55" s="21"/>
      <c r="BG55" s="22"/>
      <c r="BH55" s="22"/>
      <c r="BI55" s="22"/>
      <c r="BJ55" s="23"/>
      <c r="BK55" s="24">
        <f t="shared" ref="BK55" si="17">SUM(C55:BJ55)</f>
        <v>0</v>
      </c>
    </row>
    <row r="56" spans="1:65" s="30" customFormat="1" x14ac:dyDescent="0.25">
      <c r="A56" s="20"/>
      <c r="B56" s="8" t="s">
        <v>12</v>
      </c>
      <c r="C56" s="26">
        <f t="shared" ref="C56:AH56" si="18">SUM(C55:C55)</f>
        <v>0</v>
      </c>
      <c r="D56" s="27">
        <f t="shared" si="18"/>
        <v>0</v>
      </c>
      <c r="E56" s="27">
        <f t="shared" si="18"/>
        <v>0</v>
      </c>
      <c r="F56" s="27">
        <f t="shared" si="18"/>
        <v>0</v>
      </c>
      <c r="G56" s="28">
        <f t="shared" si="18"/>
        <v>0</v>
      </c>
      <c r="H56" s="26">
        <f t="shared" si="18"/>
        <v>0</v>
      </c>
      <c r="I56" s="27">
        <f t="shared" si="18"/>
        <v>0</v>
      </c>
      <c r="J56" s="27">
        <f t="shared" si="18"/>
        <v>0</v>
      </c>
      <c r="K56" s="27">
        <f t="shared" si="18"/>
        <v>0</v>
      </c>
      <c r="L56" s="28">
        <f t="shared" si="18"/>
        <v>0</v>
      </c>
      <c r="M56" s="26">
        <f t="shared" si="18"/>
        <v>0</v>
      </c>
      <c r="N56" s="27">
        <f t="shared" si="18"/>
        <v>0</v>
      </c>
      <c r="O56" s="27">
        <f t="shared" si="18"/>
        <v>0</v>
      </c>
      <c r="P56" s="27">
        <f t="shared" si="18"/>
        <v>0</v>
      </c>
      <c r="Q56" s="28">
        <f t="shared" si="18"/>
        <v>0</v>
      </c>
      <c r="R56" s="26">
        <f t="shared" si="18"/>
        <v>0</v>
      </c>
      <c r="S56" s="27">
        <f t="shared" si="18"/>
        <v>0</v>
      </c>
      <c r="T56" s="27">
        <f t="shared" si="18"/>
        <v>0</v>
      </c>
      <c r="U56" s="27">
        <f t="shared" si="18"/>
        <v>0</v>
      </c>
      <c r="V56" s="28">
        <f t="shared" si="18"/>
        <v>0</v>
      </c>
      <c r="W56" s="26">
        <f t="shared" si="18"/>
        <v>0</v>
      </c>
      <c r="X56" s="27">
        <f t="shared" si="18"/>
        <v>0</v>
      </c>
      <c r="Y56" s="27">
        <f t="shared" si="18"/>
        <v>0</v>
      </c>
      <c r="Z56" s="27">
        <f t="shared" si="18"/>
        <v>0</v>
      </c>
      <c r="AA56" s="28">
        <f t="shared" si="18"/>
        <v>0</v>
      </c>
      <c r="AB56" s="26">
        <f t="shared" si="18"/>
        <v>0</v>
      </c>
      <c r="AC56" s="27">
        <f t="shared" si="18"/>
        <v>0</v>
      </c>
      <c r="AD56" s="27">
        <f t="shared" si="18"/>
        <v>0</v>
      </c>
      <c r="AE56" s="27">
        <f t="shared" si="18"/>
        <v>0</v>
      </c>
      <c r="AF56" s="28">
        <f t="shared" si="18"/>
        <v>0</v>
      </c>
      <c r="AG56" s="26">
        <f t="shared" si="18"/>
        <v>0</v>
      </c>
      <c r="AH56" s="27">
        <f t="shared" si="18"/>
        <v>0</v>
      </c>
      <c r="AI56" s="27">
        <f t="shared" ref="AI56:BK56" si="19">SUM(AI55:AI55)</f>
        <v>0</v>
      </c>
      <c r="AJ56" s="27">
        <f t="shared" si="19"/>
        <v>0</v>
      </c>
      <c r="AK56" s="28">
        <f t="shared" si="19"/>
        <v>0</v>
      </c>
      <c r="AL56" s="26">
        <f t="shared" si="19"/>
        <v>0</v>
      </c>
      <c r="AM56" s="27">
        <f t="shared" si="19"/>
        <v>0</v>
      </c>
      <c r="AN56" s="27">
        <f t="shared" si="19"/>
        <v>0</v>
      </c>
      <c r="AO56" s="27">
        <f t="shared" si="19"/>
        <v>0</v>
      </c>
      <c r="AP56" s="28">
        <f t="shared" si="19"/>
        <v>0</v>
      </c>
      <c r="AQ56" s="26">
        <f t="shared" si="19"/>
        <v>0</v>
      </c>
      <c r="AR56" s="27">
        <f t="shared" si="19"/>
        <v>0</v>
      </c>
      <c r="AS56" s="27">
        <f t="shared" si="19"/>
        <v>0</v>
      </c>
      <c r="AT56" s="27">
        <f t="shared" si="19"/>
        <v>0</v>
      </c>
      <c r="AU56" s="28">
        <f t="shared" si="19"/>
        <v>0</v>
      </c>
      <c r="AV56" s="26">
        <f t="shared" si="19"/>
        <v>0</v>
      </c>
      <c r="AW56" s="27">
        <f t="shared" si="19"/>
        <v>0</v>
      </c>
      <c r="AX56" s="27">
        <f t="shared" si="19"/>
        <v>0</v>
      </c>
      <c r="AY56" s="27">
        <f t="shared" si="19"/>
        <v>0</v>
      </c>
      <c r="AZ56" s="28">
        <f t="shared" si="19"/>
        <v>0</v>
      </c>
      <c r="BA56" s="26">
        <f t="shared" si="19"/>
        <v>0</v>
      </c>
      <c r="BB56" s="27">
        <f t="shared" si="19"/>
        <v>0</v>
      </c>
      <c r="BC56" s="27">
        <f t="shared" si="19"/>
        <v>0</v>
      </c>
      <c r="BD56" s="27">
        <f t="shared" si="19"/>
        <v>0</v>
      </c>
      <c r="BE56" s="28">
        <f t="shared" si="19"/>
        <v>0</v>
      </c>
      <c r="BF56" s="26">
        <f t="shared" si="19"/>
        <v>0</v>
      </c>
      <c r="BG56" s="27">
        <f t="shared" si="19"/>
        <v>0</v>
      </c>
      <c r="BH56" s="27">
        <f t="shared" si="19"/>
        <v>0</v>
      </c>
      <c r="BI56" s="27">
        <f t="shared" si="19"/>
        <v>0</v>
      </c>
      <c r="BJ56" s="28">
        <f t="shared" si="19"/>
        <v>0</v>
      </c>
      <c r="BK56" s="28">
        <f t="shared" si="19"/>
        <v>0</v>
      </c>
    </row>
    <row r="57" spans="1:65" s="30" customFormat="1" x14ac:dyDescent="0.25">
      <c r="A57" s="20"/>
      <c r="B57" s="9" t="s">
        <v>23</v>
      </c>
      <c r="C57" s="26">
        <f t="shared" ref="C57:AH57" si="20">C56+C53</f>
        <v>0</v>
      </c>
      <c r="D57" s="27">
        <f t="shared" si="20"/>
        <v>0</v>
      </c>
      <c r="E57" s="27">
        <f t="shared" si="20"/>
        <v>0</v>
      </c>
      <c r="F57" s="27">
        <f t="shared" si="20"/>
        <v>0</v>
      </c>
      <c r="G57" s="28">
        <f t="shared" si="20"/>
        <v>0</v>
      </c>
      <c r="H57" s="26">
        <f t="shared" si="20"/>
        <v>0</v>
      </c>
      <c r="I57" s="27">
        <f t="shared" si="20"/>
        <v>0</v>
      </c>
      <c r="J57" s="27">
        <f t="shared" si="20"/>
        <v>0</v>
      </c>
      <c r="K57" s="27">
        <f t="shared" si="20"/>
        <v>0</v>
      </c>
      <c r="L57" s="28">
        <f t="shared" si="20"/>
        <v>0</v>
      </c>
      <c r="M57" s="26">
        <f t="shared" si="20"/>
        <v>0</v>
      </c>
      <c r="N57" s="27">
        <f t="shared" si="20"/>
        <v>0</v>
      </c>
      <c r="O57" s="27">
        <f t="shared" si="20"/>
        <v>0</v>
      </c>
      <c r="P57" s="27">
        <f t="shared" si="20"/>
        <v>0</v>
      </c>
      <c r="Q57" s="28">
        <f t="shared" si="20"/>
        <v>0</v>
      </c>
      <c r="R57" s="26">
        <f t="shared" si="20"/>
        <v>0</v>
      </c>
      <c r="S57" s="27">
        <f t="shared" si="20"/>
        <v>0</v>
      </c>
      <c r="T57" s="27">
        <f t="shared" si="20"/>
        <v>0</v>
      </c>
      <c r="U57" s="27">
        <f t="shared" si="20"/>
        <v>0</v>
      </c>
      <c r="V57" s="28">
        <f t="shared" si="20"/>
        <v>0</v>
      </c>
      <c r="W57" s="26">
        <f t="shared" si="20"/>
        <v>0</v>
      </c>
      <c r="X57" s="27">
        <f t="shared" si="20"/>
        <v>0</v>
      </c>
      <c r="Y57" s="27">
        <f t="shared" si="20"/>
        <v>0</v>
      </c>
      <c r="Z57" s="27">
        <f t="shared" si="20"/>
        <v>0</v>
      </c>
      <c r="AA57" s="28">
        <f t="shared" si="20"/>
        <v>0</v>
      </c>
      <c r="AB57" s="26">
        <f t="shared" si="20"/>
        <v>0</v>
      </c>
      <c r="AC57" s="27">
        <f t="shared" si="20"/>
        <v>0</v>
      </c>
      <c r="AD57" s="27">
        <f t="shared" si="20"/>
        <v>0</v>
      </c>
      <c r="AE57" s="27">
        <f t="shared" si="20"/>
        <v>0</v>
      </c>
      <c r="AF57" s="28">
        <f t="shared" si="20"/>
        <v>0</v>
      </c>
      <c r="AG57" s="26">
        <f t="shared" si="20"/>
        <v>0</v>
      </c>
      <c r="AH57" s="27">
        <f t="shared" si="20"/>
        <v>0</v>
      </c>
      <c r="AI57" s="27">
        <f t="shared" ref="AI57:BK57" si="21">AI56+AI53</f>
        <v>0</v>
      </c>
      <c r="AJ57" s="27">
        <f t="shared" si="21"/>
        <v>0</v>
      </c>
      <c r="AK57" s="28">
        <f t="shared" si="21"/>
        <v>0</v>
      </c>
      <c r="AL57" s="26">
        <f t="shared" si="21"/>
        <v>0</v>
      </c>
      <c r="AM57" s="27">
        <f t="shared" si="21"/>
        <v>0</v>
      </c>
      <c r="AN57" s="27">
        <f t="shared" si="21"/>
        <v>0</v>
      </c>
      <c r="AO57" s="27">
        <f t="shared" si="21"/>
        <v>0</v>
      </c>
      <c r="AP57" s="28">
        <f t="shared" si="21"/>
        <v>0</v>
      </c>
      <c r="AQ57" s="26">
        <f t="shared" si="21"/>
        <v>0</v>
      </c>
      <c r="AR57" s="27">
        <f t="shared" si="21"/>
        <v>0</v>
      </c>
      <c r="AS57" s="27">
        <f t="shared" si="21"/>
        <v>0</v>
      </c>
      <c r="AT57" s="27">
        <f t="shared" si="21"/>
        <v>0</v>
      </c>
      <c r="AU57" s="28">
        <f t="shared" si="21"/>
        <v>0</v>
      </c>
      <c r="AV57" s="26">
        <f t="shared" si="21"/>
        <v>0</v>
      </c>
      <c r="AW57" s="27">
        <f t="shared" si="21"/>
        <v>0</v>
      </c>
      <c r="AX57" s="27">
        <f t="shared" si="21"/>
        <v>0</v>
      </c>
      <c r="AY57" s="27">
        <f t="shared" si="21"/>
        <v>0</v>
      </c>
      <c r="AZ57" s="28">
        <f t="shared" si="21"/>
        <v>0</v>
      </c>
      <c r="BA57" s="26">
        <f t="shared" si="21"/>
        <v>0</v>
      </c>
      <c r="BB57" s="27">
        <f t="shared" si="21"/>
        <v>0</v>
      </c>
      <c r="BC57" s="27">
        <f t="shared" si="21"/>
        <v>0</v>
      </c>
      <c r="BD57" s="27">
        <f t="shared" si="21"/>
        <v>0</v>
      </c>
      <c r="BE57" s="28">
        <f t="shared" si="21"/>
        <v>0</v>
      </c>
      <c r="BF57" s="26">
        <f t="shared" si="21"/>
        <v>0</v>
      </c>
      <c r="BG57" s="27">
        <f t="shared" si="21"/>
        <v>0</v>
      </c>
      <c r="BH57" s="27">
        <f t="shared" si="21"/>
        <v>0</v>
      </c>
      <c r="BI57" s="27">
        <f t="shared" si="21"/>
        <v>0</v>
      </c>
      <c r="BJ57" s="28">
        <f t="shared" si="21"/>
        <v>0</v>
      </c>
      <c r="BK57" s="28">
        <f t="shared" si="21"/>
        <v>0</v>
      </c>
      <c r="BL57" s="44"/>
    </row>
    <row r="58" spans="1:65" s="25" customFormat="1" x14ac:dyDescent="0.25">
      <c r="A58" s="20"/>
      <c r="B58" s="9"/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25" customFormat="1" x14ac:dyDescent="0.25">
      <c r="A59" s="20" t="s">
        <v>42</v>
      </c>
      <c r="B59" s="10" t="s">
        <v>43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4"/>
    </row>
    <row r="60" spans="1:65" s="25" customFormat="1" x14ac:dyDescent="0.25">
      <c r="A60" s="20" t="s">
        <v>7</v>
      </c>
      <c r="B60" s="14" t="s">
        <v>44</v>
      </c>
      <c r="C60" s="32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4"/>
    </row>
    <row r="61" spans="1:65" s="41" customFormat="1" x14ac:dyDescent="0.25">
      <c r="A61" s="37"/>
      <c r="B61" s="13" t="s">
        <v>33</v>
      </c>
      <c r="C61" s="38">
        <v>0</v>
      </c>
      <c r="D61" s="39">
        <v>0</v>
      </c>
      <c r="E61" s="39">
        <v>0</v>
      </c>
      <c r="F61" s="39">
        <v>0</v>
      </c>
      <c r="G61" s="40">
        <v>0</v>
      </c>
      <c r="H61" s="38">
        <v>0</v>
      </c>
      <c r="I61" s="39">
        <v>0</v>
      </c>
      <c r="J61" s="39">
        <v>0</v>
      </c>
      <c r="K61" s="39">
        <v>0</v>
      </c>
      <c r="L61" s="40">
        <v>0</v>
      </c>
      <c r="M61" s="38">
        <v>0</v>
      </c>
      <c r="N61" s="39">
        <v>0</v>
      </c>
      <c r="O61" s="39">
        <v>0</v>
      </c>
      <c r="P61" s="39">
        <v>0</v>
      </c>
      <c r="Q61" s="40">
        <v>0</v>
      </c>
      <c r="R61" s="38">
        <v>0</v>
      </c>
      <c r="S61" s="39">
        <v>0</v>
      </c>
      <c r="T61" s="39">
        <v>0</v>
      </c>
      <c r="U61" s="39">
        <v>0</v>
      </c>
      <c r="V61" s="40">
        <v>0</v>
      </c>
      <c r="W61" s="38">
        <v>0</v>
      </c>
      <c r="X61" s="39">
        <v>0</v>
      </c>
      <c r="Y61" s="39">
        <v>0</v>
      </c>
      <c r="Z61" s="39">
        <v>0</v>
      </c>
      <c r="AA61" s="40">
        <v>0</v>
      </c>
      <c r="AB61" s="38">
        <v>0</v>
      </c>
      <c r="AC61" s="39">
        <v>0</v>
      </c>
      <c r="AD61" s="39">
        <v>0</v>
      </c>
      <c r="AE61" s="39">
        <v>0</v>
      </c>
      <c r="AF61" s="40">
        <v>0</v>
      </c>
      <c r="AG61" s="38">
        <v>0</v>
      </c>
      <c r="AH61" s="39">
        <v>0</v>
      </c>
      <c r="AI61" s="39">
        <v>0</v>
      </c>
      <c r="AJ61" s="39">
        <v>0</v>
      </c>
      <c r="AK61" s="40">
        <v>0</v>
      </c>
      <c r="AL61" s="38">
        <v>0</v>
      </c>
      <c r="AM61" s="39">
        <v>0</v>
      </c>
      <c r="AN61" s="39">
        <v>0</v>
      </c>
      <c r="AO61" s="39">
        <v>0</v>
      </c>
      <c r="AP61" s="40">
        <v>0</v>
      </c>
      <c r="AQ61" s="38">
        <v>0</v>
      </c>
      <c r="AR61" s="39">
        <v>0</v>
      </c>
      <c r="AS61" s="39">
        <v>0</v>
      </c>
      <c r="AT61" s="39">
        <v>0</v>
      </c>
      <c r="AU61" s="40">
        <v>0</v>
      </c>
      <c r="AV61" s="38">
        <v>0</v>
      </c>
      <c r="AW61" s="39">
        <v>0</v>
      </c>
      <c r="AX61" s="39">
        <v>0</v>
      </c>
      <c r="AY61" s="39">
        <v>0</v>
      </c>
      <c r="AZ61" s="40">
        <v>0</v>
      </c>
      <c r="BA61" s="38">
        <v>0</v>
      </c>
      <c r="BB61" s="39">
        <v>0</v>
      </c>
      <c r="BC61" s="39">
        <v>0</v>
      </c>
      <c r="BD61" s="39">
        <v>0</v>
      </c>
      <c r="BE61" s="40">
        <v>0</v>
      </c>
      <c r="BF61" s="38">
        <v>0</v>
      </c>
      <c r="BG61" s="39">
        <v>0</v>
      </c>
      <c r="BH61" s="39">
        <v>0</v>
      </c>
      <c r="BI61" s="39">
        <v>0</v>
      </c>
      <c r="BJ61" s="40">
        <v>0</v>
      </c>
      <c r="BK61" s="38">
        <v>0</v>
      </c>
    </row>
    <row r="62" spans="1:65" s="30" customFormat="1" x14ac:dyDescent="0.25">
      <c r="A62" s="20"/>
      <c r="B62" s="9" t="s">
        <v>27</v>
      </c>
      <c r="C62" s="26">
        <v>0</v>
      </c>
      <c r="D62" s="27">
        <v>0</v>
      </c>
      <c r="E62" s="27">
        <v>0</v>
      </c>
      <c r="F62" s="27">
        <v>0</v>
      </c>
      <c r="G62" s="28">
        <v>0</v>
      </c>
      <c r="H62" s="26">
        <v>0</v>
      </c>
      <c r="I62" s="27">
        <v>0</v>
      </c>
      <c r="J62" s="27">
        <v>0</v>
      </c>
      <c r="K62" s="27">
        <v>0</v>
      </c>
      <c r="L62" s="28">
        <v>0</v>
      </c>
      <c r="M62" s="26">
        <v>0</v>
      </c>
      <c r="N62" s="27">
        <v>0</v>
      </c>
      <c r="O62" s="27">
        <v>0</v>
      </c>
      <c r="P62" s="27">
        <v>0</v>
      </c>
      <c r="Q62" s="28">
        <v>0</v>
      </c>
      <c r="R62" s="26">
        <v>0</v>
      </c>
      <c r="S62" s="27">
        <v>0</v>
      </c>
      <c r="T62" s="27">
        <v>0</v>
      </c>
      <c r="U62" s="27">
        <v>0</v>
      </c>
      <c r="V62" s="28">
        <v>0</v>
      </c>
      <c r="W62" s="26">
        <v>0</v>
      </c>
      <c r="X62" s="27">
        <v>0</v>
      </c>
      <c r="Y62" s="27">
        <v>0</v>
      </c>
      <c r="Z62" s="27">
        <v>0</v>
      </c>
      <c r="AA62" s="28">
        <v>0</v>
      </c>
      <c r="AB62" s="26">
        <v>0</v>
      </c>
      <c r="AC62" s="27">
        <v>0</v>
      </c>
      <c r="AD62" s="27">
        <v>0</v>
      </c>
      <c r="AE62" s="27">
        <v>0</v>
      </c>
      <c r="AF62" s="28">
        <v>0</v>
      </c>
      <c r="AG62" s="26">
        <v>0</v>
      </c>
      <c r="AH62" s="27">
        <v>0</v>
      </c>
      <c r="AI62" s="27">
        <v>0</v>
      </c>
      <c r="AJ62" s="27">
        <v>0</v>
      </c>
      <c r="AK62" s="28">
        <v>0</v>
      </c>
      <c r="AL62" s="26">
        <v>0</v>
      </c>
      <c r="AM62" s="27">
        <v>0</v>
      </c>
      <c r="AN62" s="27">
        <v>0</v>
      </c>
      <c r="AO62" s="27">
        <v>0</v>
      </c>
      <c r="AP62" s="28">
        <v>0</v>
      </c>
      <c r="AQ62" s="26">
        <v>0</v>
      </c>
      <c r="AR62" s="27">
        <v>0</v>
      </c>
      <c r="AS62" s="27">
        <v>0</v>
      </c>
      <c r="AT62" s="27">
        <v>0</v>
      </c>
      <c r="AU62" s="28">
        <v>0</v>
      </c>
      <c r="AV62" s="26">
        <v>0</v>
      </c>
      <c r="AW62" s="27">
        <v>0</v>
      </c>
      <c r="AX62" s="27">
        <v>0</v>
      </c>
      <c r="AY62" s="27">
        <v>0</v>
      </c>
      <c r="AZ62" s="28">
        <v>0</v>
      </c>
      <c r="BA62" s="26">
        <v>0</v>
      </c>
      <c r="BB62" s="27">
        <v>0</v>
      </c>
      <c r="BC62" s="27">
        <v>0</v>
      </c>
      <c r="BD62" s="27">
        <v>0</v>
      </c>
      <c r="BE62" s="28">
        <v>0</v>
      </c>
      <c r="BF62" s="26">
        <v>0</v>
      </c>
      <c r="BG62" s="27">
        <v>0</v>
      </c>
      <c r="BH62" s="27">
        <v>0</v>
      </c>
      <c r="BI62" s="27">
        <v>0</v>
      </c>
      <c r="BJ62" s="28">
        <v>0</v>
      </c>
      <c r="BK62" s="29">
        <v>0</v>
      </c>
    </row>
    <row r="63" spans="1:65" s="25" customFormat="1" ht="12" customHeight="1" x14ac:dyDescent="0.25">
      <c r="A63" s="20"/>
      <c r="B63" s="11"/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4"/>
      <c r="BL63" s="35"/>
    </row>
    <row r="64" spans="1:65" s="30" customFormat="1" x14ac:dyDescent="0.25">
      <c r="A64" s="20"/>
      <c r="B64" s="42" t="s">
        <v>45</v>
      </c>
      <c r="C64" s="43">
        <f t="shared" ref="C64:AH64" si="22">C62+C57+C48+C42+C30</f>
        <v>3.246483E-2</v>
      </c>
      <c r="D64" s="43">
        <f t="shared" si="22"/>
        <v>16.964426434483869</v>
      </c>
      <c r="E64" s="43">
        <f t="shared" si="22"/>
        <v>0</v>
      </c>
      <c r="F64" s="43">
        <f t="shared" si="22"/>
        <v>0</v>
      </c>
      <c r="G64" s="43">
        <f t="shared" si="22"/>
        <v>4.0469696700000002</v>
      </c>
      <c r="H64" s="43">
        <f t="shared" si="22"/>
        <v>66.89186998000001</v>
      </c>
      <c r="I64" s="43">
        <f t="shared" si="22"/>
        <v>20.890482349999999</v>
      </c>
      <c r="J64" s="43">
        <f t="shared" si="22"/>
        <v>5.02652287</v>
      </c>
      <c r="K64" s="43">
        <f t="shared" si="22"/>
        <v>0</v>
      </c>
      <c r="L64" s="43">
        <f t="shared" si="22"/>
        <v>64.215040950000002</v>
      </c>
      <c r="M64" s="43">
        <f t="shared" si="22"/>
        <v>0</v>
      </c>
      <c r="N64" s="43">
        <f t="shared" si="22"/>
        <v>0</v>
      </c>
      <c r="O64" s="43">
        <f t="shared" si="22"/>
        <v>0</v>
      </c>
      <c r="P64" s="43">
        <f t="shared" si="22"/>
        <v>0</v>
      </c>
      <c r="Q64" s="43">
        <f t="shared" si="22"/>
        <v>0</v>
      </c>
      <c r="R64" s="43">
        <f t="shared" si="22"/>
        <v>41.042417719999996</v>
      </c>
      <c r="S64" s="43">
        <f t="shared" si="22"/>
        <v>0.38755607999999997</v>
      </c>
      <c r="T64" s="43">
        <f t="shared" si="22"/>
        <v>0</v>
      </c>
      <c r="U64" s="43">
        <f t="shared" si="22"/>
        <v>0</v>
      </c>
      <c r="V64" s="43">
        <f t="shared" si="22"/>
        <v>7.6641827900000008</v>
      </c>
      <c r="W64" s="43">
        <f t="shared" si="22"/>
        <v>1.10093E-3</v>
      </c>
      <c r="X64" s="43">
        <f t="shared" si="22"/>
        <v>0.48406232461290322</v>
      </c>
      <c r="Y64" s="43">
        <f t="shared" si="22"/>
        <v>0</v>
      </c>
      <c r="Z64" s="43">
        <f t="shared" si="22"/>
        <v>0</v>
      </c>
      <c r="AA64" s="43">
        <f t="shared" si="22"/>
        <v>0</v>
      </c>
      <c r="AB64" s="43">
        <f t="shared" si="22"/>
        <v>21.462307709999997</v>
      </c>
      <c r="AC64" s="43">
        <f t="shared" si="22"/>
        <v>2.0872268000000003</v>
      </c>
      <c r="AD64" s="43">
        <f t="shared" si="22"/>
        <v>0</v>
      </c>
      <c r="AE64" s="43">
        <f t="shared" si="22"/>
        <v>0</v>
      </c>
      <c r="AF64" s="43">
        <f t="shared" si="22"/>
        <v>41.079158588774028</v>
      </c>
      <c r="AG64" s="43">
        <f t="shared" si="22"/>
        <v>0</v>
      </c>
      <c r="AH64" s="43">
        <f t="shared" si="22"/>
        <v>0</v>
      </c>
      <c r="AI64" s="43">
        <f t="shared" ref="AI64:BK64" si="23">AI62+AI57+AI48+AI42+AI30</f>
        <v>0</v>
      </c>
      <c r="AJ64" s="43">
        <f t="shared" si="23"/>
        <v>0</v>
      </c>
      <c r="AK64" s="43">
        <f t="shared" si="23"/>
        <v>0</v>
      </c>
      <c r="AL64" s="43">
        <f t="shared" si="23"/>
        <v>7.9797013300000001</v>
      </c>
      <c r="AM64" s="43">
        <f t="shared" si="23"/>
        <v>0.22194758999999997</v>
      </c>
      <c r="AN64" s="43">
        <f t="shared" si="23"/>
        <v>0</v>
      </c>
      <c r="AO64" s="43">
        <f t="shared" si="23"/>
        <v>0</v>
      </c>
      <c r="AP64" s="43">
        <f t="shared" si="23"/>
        <v>3.3470107500000004</v>
      </c>
      <c r="AQ64" s="43">
        <f t="shared" si="23"/>
        <v>0</v>
      </c>
      <c r="AR64" s="43">
        <f t="shared" si="23"/>
        <v>0</v>
      </c>
      <c r="AS64" s="43">
        <f t="shared" si="23"/>
        <v>0</v>
      </c>
      <c r="AT64" s="43">
        <f t="shared" si="23"/>
        <v>0</v>
      </c>
      <c r="AU64" s="43">
        <f t="shared" si="23"/>
        <v>0</v>
      </c>
      <c r="AV64" s="43">
        <f t="shared" si="23"/>
        <v>466.47960052000002</v>
      </c>
      <c r="AW64" s="43">
        <f t="shared" si="23"/>
        <v>130.20566177003229</v>
      </c>
      <c r="AX64" s="43">
        <f t="shared" si="23"/>
        <v>0</v>
      </c>
      <c r="AY64" s="43">
        <f t="shared" si="23"/>
        <v>0</v>
      </c>
      <c r="AZ64" s="43">
        <f t="shared" si="23"/>
        <v>1024.4653353399999</v>
      </c>
      <c r="BA64" s="43">
        <f t="shared" si="23"/>
        <v>0</v>
      </c>
      <c r="BB64" s="43">
        <f t="shared" si="23"/>
        <v>0</v>
      </c>
      <c r="BC64" s="43">
        <f t="shared" si="23"/>
        <v>0</v>
      </c>
      <c r="BD64" s="43">
        <f t="shared" si="23"/>
        <v>0</v>
      </c>
      <c r="BE64" s="43">
        <f t="shared" si="23"/>
        <v>0</v>
      </c>
      <c r="BF64" s="43">
        <f t="shared" si="23"/>
        <v>269.37792995000001</v>
      </c>
      <c r="BG64" s="43">
        <f t="shared" si="23"/>
        <v>38.217516619999998</v>
      </c>
      <c r="BH64" s="43">
        <f t="shared" si="23"/>
        <v>4.8515204399999998</v>
      </c>
      <c r="BI64" s="43">
        <f t="shared" si="23"/>
        <v>0</v>
      </c>
      <c r="BJ64" s="43">
        <f t="shared" si="23"/>
        <v>286.69384302000003</v>
      </c>
      <c r="BK64" s="29">
        <f t="shared" si="23"/>
        <v>2524.1158573579028</v>
      </c>
      <c r="BL64" s="44">
        <f>+BK64+BK68</f>
        <v>2524.1158573579028</v>
      </c>
      <c r="BM64" s="67"/>
    </row>
    <row r="65" spans="1:65" s="25" customFormat="1" x14ac:dyDescent="0.25">
      <c r="A65" s="20"/>
      <c r="B65" s="9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/>
      <c r="BL65" s="35"/>
    </row>
    <row r="66" spans="1:65" s="25" customFormat="1" x14ac:dyDescent="0.25">
      <c r="A66" s="20" t="s">
        <v>28</v>
      </c>
      <c r="B66" s="8" t="s">
        <v>29</v>
      </c>
      <c r="C66" s="21"/>
      <c r="D66" s="22"/>
      <c r="E66" s="22"/>
      <c r="F66" s="22"/>
      <c r="G66" s="23"/>
      <c r="H66" s="21"/>
      <c r="I66" s="22"/>
      <c r="J66" s="22"/>
      <c r="K66" s="22"/>
      <c r="L66" s="23"/>
      <c r="M66" s="21"/>
      <c r="N66" s="22"/>
      <c r="O66" s="22"/>
      <c r="P66" s="22"/>
      <c r="Q66" s="23"/>
      <c r="R66" s="21"/>
      <c r="S66" s="22"/>
      <c r="T66" s="22"/>
      <c r="U66" s="22"/>
      <c r="V66" s="23"/>
      <c r="W66" s="21"/>
      <c r="X66" s="22"/>
      <c r="Y66" s="22"/>
      <c r="Z66" s="22"/>
      <c r="AA66" s="23"/>
      <c r="AB66" s="21"/>
      <c r="AC66" s="22"/>
      <c r="AD66" s="22"/>
      <c r="AE66" s="22"/>
      <c r="AF66" s="23"/>
      <c r="AG66" s="21"/>
      <c r="AH66" s="22"/>
      <c r="AI66" s="22"/>
      <c r="AJ66" s="22"/>
      <c r="AK66" s="23"/>
      <c r="AL66" s="21"/>
      <c r="AM66" s="22"/>
      <c r="AN66" s="22"/>
      <c r="AO66" s="22"/>
      <c r="AP66" s="23"/>
      <c r="AQ66" s="21"/>
      <c r="AR66" s="22"/>
      <c r="AS66" s="22"/>
      <c r="AT66" s="22"/>
      <c r="AU66" s="23"/>
      <c r="AV66" s="21"/>
      <c r="AW66" s="22"/>
      <c r="AX66" s="22"/>
      <c r="AY66" s="22"/>
      <c r="AZ66" s="23"/>
      <c r="BA66" s="21"/>
      <c r="BB66" s="22"/>
      <c r="BC66" s="22"/>
      <c r="BD66" s="22"/>
      <c r="BE66" s="23"/>
      <c r="BF66" s="21"/>
      <c r="BG66" s="22"/>
      <c r="BH66" s="22"/>
      <c r="BI66" s="22"/>
      <c r="BJ66" s="23"/>
      <c r="BK66" s="24"/>
      <c r="BL66" s="65"/>
      <c r="BM66" s="66"/>
    </row>
    <row r="67" spans="1:65" s="25" customFormat="1" x14ac:dyDescent="0.25">
      <c r="A67" s="20"/>
      <c r="B67" s="7"/>
      <c r="C67" s="21"/>
      <c r="D67" s="22"/>
      <c r="E67" s="22"/>
      <c r="F67" s="22"/>
      <c r="G67" s="23"/>
      <c r="H67" s="21"/>
      <c r="I67" s="22"/>
      <c r="J67" s="22"/>
      <c r="K67" s="22"/>
      <c r="L67" s="23"/>
      <c r="M67" s="21"/>
      <c r="N67" s="22"/>
      <c r="O67" s="22"/>
      <c r="P67" s="22"/>
      <c r="Q67" s="23"/>
      <c r="R67" s="21"/>
      <c r="S67" s="22"/>
      <c r="T67" s="22"/>
      <c r="U67" s="22"/>
      <c r="V67" s="23"/>
      <c r="W67" s="21"/>
      <c r="X67" s="22"/>
      <c r="Y67" s="22"/>
      <c r="Z67" s="22"/>
      <c r="AA67" s="23"/>
      <c r="AB67" s="21"/>
      <c r="AC67" s="22"/>
      <c r="AD67" s="22"/>
      <c r="AE67" s="22"/>
      <c r="AF67" s="23"/>
      <c r="AG67" s="21"/>
      <c r="AH67" s="22"/>
      <c r="AI67" s="22"/>
      <c r="AJ67" s="22"/>
      <c r="AK67" s="23"/>
      <c r="AL67" s="21"/>
      <c r="AM67" s="22"/>
      <c r="AN67" s="22"/>
      <c r="AO67" s="22"/>
      <c r="AP67" s="23"/>
      <c r="AQ67" s="21"/>
      <c r="AR67" s="22"/>
      <c r="AS67" s="22"/>
      <c r="AT67" s="22"/>
      <c r="AU67" s="23"/>
      <c r="AV67" s="21"/>
      <c r="AW67" s="22"/>
      <c r="AX67" s="22"/>
      <c r="AY67" s="22"/>
      <c r="AZ67" s="23"/>
      <c r="BA67" s="21"/>
      <c r="BB67" s="22"/>
      <c r="BC67" s="22"/>
      <c r="BD67" s="22"/>
      <c r="BE67" s="23"/>
      <c r="BF67" s="21"/>
      <c r="BG67" s="22"/>
      <c r="BH67" s="22"/>
      <c r="BI67" s="22"/>
      <c r="BJ67" s="23"/>
      <c r="BK67" s="24">
        <f>SUM(C67:BJ67)</f>
        <v>0</v>
      </c>
      <c r="BL67" s="35"/>
    </row>
    <row r="68" spans="1:65" s="30" customFormat="1" x14ac:dyDescent="0.25">
      <c r="A68" s="20"/>
      <c r="B68" s="8" t="s">
        <v>27</v>
      </c>
      <c r="C68" s="26">
        <f t="shared" ref="C68:AH68" si="24">SUM(C67:C67)</f>
        <v>0</v>
      </c>
      <c r="D68" s="26">
        <f t="shared" si="24"/>
        <v>0</v>
      </c>
      <c r="E68" s="26">
        <f t="shared" si="24"/>
        <v>0</v>
      </c>
      <c r="F68" s="26">
        <f t="shared" si="24"/>
        <v>0</v>
      </c>
      <c r="G68" s="26">
        <f t="shared" si="24"/>
        <v>0</v>
      </c>
      <c r="H68" s="26">
        <f t="shared" si="24"/>
        <v>0</v>
      </c>
      <c r="I68" s="26">
        <f t="shared" si="24"/>
        <v>0</v>
      </c>
      <c r="J68" s="26">
        <f t="shared" si="24"/>
        <v>0</v>
      </c>
      <c r="K68" s="26">
        <f t="shared" si="24"/>
        <v>0</v>
      </c>
      <c r="L68" s="26">
        <f t="shared" si="24"/>
        <v>0</v>
      </c>
      <c r="M68" s="26">
        <f t="shared" si="24"/>
        <v>0</v>
      </c>
      <c r="N68" s="26">
        <f t="shared" si="24"/>
        <v>0</v>
      </c>
      <c r="O68" s="26">
        <f t="shared" si="24"/>
        <v>0</v>
      </c>
      <c r="P68" s="26">
        <f t="shared" si="24"/>
        <v>0</v>
      </c>
      <c r="Q68" s="26">
        <f t="shared" si="24"/>
        <v>0</v>
      </c>
      <c r="R68" s="26">
        <f t="shared" si="24"/>
        <v>0</v>
      </c>
      <c r="S68" s="26">
        <f t="shared" si="24"/>
        <v>0</v>
      </c>
      <c r="T68" s="26">
        <f t="shared" si="24"/>
        <v>0</v>
      </c>
      <c r="U68" s="26">
        <f t="shared" si="24"/>
        <v>0</v>
      </c>
      <c r="V68" s="26">
        <f t="shared" si="24"/>
        <v>0</v>
      </c>
      <c r="W68" s="26">
        <f t="shared" si="24"/>
        <v>0</v>
      </c>
      <c r="X68" s="26">
        <f t="shared" si="24"/>
        <v>0</v>
      </c>
      <c r="Y68" s="26">
        <f t="shared" si="24"/>
        <v>0</v>
      </c>
      <c r="Z68" s="26">
        <f t="shared" si="24"/>
        <v>0</v>
      </c>
      <c r="AA68" s="26">
        <f t="shared" si="24"/>
        <v>0</v>
      </c>
      <c r="AB68" s="26">
        <f t="shared" si="24"/>
        <v>0</v>
      </c>
      <c r="AC68" s="26">
        <f t="shared" si="24"/>
        <v>0</v>
      </c>
      <c r="AD68" s="26">
        <f t="shared" si="24"/>
        <v>0</v>
      </c>
      <c r="AE68" s="26">
        <f t="shared" si="24"/>
        <v>0</v>
      </c>
      <c r="AF68" s="26">
        <f t="shared" si="24"/>
        <v>0</v>
      </c>
      <c r="AG68" s="26">
        <f t="shared" si="24"/>
        <v>0</v>
      </c>
      <c r="AH68" s="26">
        <f t="shared" si="24"/>
        <v>0</v>
      </c>
      <c r="AI68" s="26">
        <f t="shared" ref="AI68:BK68" si="25">SUM(AI67:AI67)</f>
        <v>0</v>
      </c>
      <c r="AJ68" s="26">
        <f t="shared" si="25"/>
        <v>0</v>
      </c>
      <c r="AK68" s="26">
        <f t="shared" si="25"/>
        <v>0</v>
      </c>
      <c r="AL68" s="26">
        <f t="shared" si="25"/>
        <v>0</v>
      </c>
      <c r="AM68" s="26">
        <f t="shared" si="25"/>
        <v>0</v>
      </c>
      <c r="AN68" s="26">
        <f t="shared" si="25"/>
        <v>0</v>
      </c>
      <c r="AO68" s="26">
        <f t="shared" si="25"/>
        <v>0</v>
      </c>
      <c r="AP68" s="26">
        <f t="shared" si="25"/>
        <v>0</v>
      </c>
      <c r="AQ68" s="26">
        <f t="shared" si="25"/>
        <v>0</v>
      </c>
      <c r="AR68" s="26">
        <f t="shared" si="25"/>
        <v>0</v>
      </c>
      <c r="AS68" s="26">
        <f t="shared" si="25"/>
        <v>0</v>
      </c>
      <c r="AT68" s="26">
        <f t="shared" si="25"/>
        <v>0</v>
      </c>
      <c r="AU68" s="26">
        <f t="shared" si="25"/>
        <v>0</v>
      </c>
      <c r="AV68" s="26">
        <f t="shared" si="25"/>
        <v>0</v>
      </c>
      <c r="AW68" s="26">
        <f t="shared" si="25"/>
        <v>0</v>
      </c>
      <c r="AX68" s="26">
        <f t="shared" si="25"/>
        <v>0</v>
      </c>
      <c r="AY68" s="26">
        <f t="shared" si="25"/>
        <v>0</v>
      </c>
      <c r="AZ68" s="26">
        <f t="shared" si="25"/>
        <v>0</v>
      </c>
      <c r="BA68" s="26">
        <f t="shared" si="25"/>
        <v>0</v>
      </c>
      <c r="BB68" s="26">
        <f t="shared" si="25"/>
        <v>0</v>
      </c>
      <c r="BC68" s="26">
        <f t="shared" si="25"/>
        <v>0</v>
      </c>
      <c r="BD68" s="26">
        <f t="shared" si="25"/>
        <v>0</v>
      </c>
      <c r="BE68" s="26">
        <f t="shared" si="25"/>
        <v>0</v>
      </c>
      <c r="BF68" s="26">
        <f t="shared" si="25"/>
        <v>0</v>
      </c>
      <c r="BG68" s="26">
        <f t="shared" si="25"/>
        <v>0</v>
      </c>
      <c r="BH68" s="26">
        <f t="shared" si="25"/>
        <v>0</v>
      </c>
      <c r="BI68" s="26">
        <f t="shared" si="25"/>
        <v>0</v>
      </c>
      <c r="BJ68" s="26">
        <f t="shared" si="25"/>
        <v>0</v>
      </c>
      <c r="BK68" s="28">
        <f t="shared" si="25"/>
        <v>0</v>
      </c>
    </row>
    <row r="69" spans="1:65" x14ac:dyDescent="0.25">
      <c r="G69" s="19"/>
      <c r="Q69" s="19"/>
      <c r="AA69" s="19"/>
      <c r="AK69" s="19"/>
      <c r="AU69" s="19"/>
      <c r="BE69" s="19"/>
    </row>
    <row r="70" spans="1:65" x14ac:dyDescent="0.25">
      <c r="D70" s="19"/>
    </row>
    <row r="71" spans="1:65" x14ac:dyDescent="0.25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/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92" t="s">
        <v>104</v>
      </c>
      <c r="C1" s="93"/>
      <c r="D1" s="93"/>
      <c r="E1" s="93"/>
      <c r="F1" s="93"/>
      <c r="G1" s="93"/>
      <c r="H1" s="93"/>
      <c r="I1" s="93"/>
      <c r="J1" s="93"/>
      <c r="K1" s="93"/>
      <c r="L1" s="94"/>
    </row>
    <row r="2" spans="2:12" x14ac:dyDescent="0.25">
      <c r="B2" s="92" t="s">
        <v>97</v>
      </c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2:12" ht="30" x14ac:dyDescent="0.25">
      <c r="B3" s="45" t="s">
        <v>0</v>
      </c>
      <c r="C3" s="45" t="s">
        <v>51</v>
      </c>
      <c r="D3" s="45" t="s">
        <v>52</v>
      </c>
      <c r="E3" s="45" t="s">
        <v>53</v>
      </c>
      <c r="F3" s="45" t="s">
        <v>21</v>
      </c>
      <c r="G3" s="45" t="s">
        <v>25</v>
      </c>
      <c r="H3" s="45" t="s">
        <v>43</v>
      </c>
      <c r="I3" s="45" t="s">
        <v>54</v>
      </c>
      <c r="J3" s="45" t="s">
        <v>55</v>
      </c>
      <c r="K3" s="45" t="s">
        <v>56</v>
      </c>
      <c r="L3" s="45" t="s">
        <v>57</v>
      </c>
    </row>
    <row r="4" spans="2:12" x14ac:dyDescent="0.25">
      <c r="B4" s="46">
        <v>1</v>
      </c>
      <c r="C4" s="47" t="s">
        <v>58</v>
      </c>
      <c r="D4" s="48">
        <v>0</v>
      </c>
      <c r="E4" s="48">
        <v>0</v>
      </c>
      <c r="F4" s="60">
        <v>1.8291177451612906E-2</v>
      </c>
      <c r="G4" s="48">
        <v>9.9330029032258056E-4</v>
      </c>
      <c r="H4" s="48">
        <v>0</v>
      </c>
      <c r="I4" s="49">
        <v>0</v>
      </c>
      <c r="J4" s="49">
        <v>0</v>
      </c>
      <c r="K4" s="49">
        <f>SUM(D4:J4)</f>
        <v>1.9284477741935487E-2</v>
      </c>
      <c r="L4" s="48">
        <v>0</v>
      </c>
    </row>
    <row r="5" spans="2:12" x14ac:dyDescent="0.25">
      <c r="B5" s="46">
        <v>2</v>
      </c>
      <c r="C5" s="50" t="s">
        <v>59</v>
      </c>
      <c r="D5" s="48">
        <v>9.1834752774193548E-2</v>
      </c>
      <c r="E5" s="48">
        <v>0</v>
      </c>
      <c r="F5" s="60">
        <v>16.367829216387094</v>
      </c>
      <c r="G5" s="48">
        <v>2.357328074870968</v>
      </c>
      <c r="H5" s="48">
        <v>0</v>
      </c>
      <c r="I5" s="49">
        <v>0</v>
      </c>
      <c r="J5" s="49">
        <v>0</v>
      </c>
      <c r="K5" s="49">
        <f t="shared" ref="K5:K40" si="0">SUM(D5:J5)</f>
        <v>18.816992044032254</v>
      </c>
      <c r="L5" s="48">
        <v>0</v>
      </c>
    </row>
    <row r="6" spans="2:12" x14ac:dyDescent="0.25">
      <c r="B6" s="46">
        <v>3</v>
      </c>
      <c r="C6" s="47" t="s">
        <v>60</v>
      </c>
      <c r="D6" s="48">
        <v>0</v>
      </c>
      <c r="E6" s="48">
        <v>0</v>
      </c>
      <c r="F6" s="60">
        <v>0.20497648283870962</v>
      </c>
      <c r="G6" s="48">
        <v>7.0412211967741931E-2</v>
      </c>
      <c r="H6" s="48">
        <v>0</v>
      </c>
      <c r="I6" s="49">
        <v>0</v>
      </c>
      <c r="J6" s="49">
        <v>0</v>
      </c>
      <c r="K6" s="49">
        <f t="shared" si="0"/>
        <v>0.27538869480645156</v>
      </c>
      <c r="L6" s="48">
        <v>0</v>
      </c>
    </row>
    <row r="7" spans="2:12" x14ac:dyDescent="0.25">
      <c r="B7" s="46">
        <v>4</v>
      </c>
      <c r="C7" s="50" t="s">
        <v>61</v>
      </c>
      <c r="D7" s="48">
        <v>2.4149171612903222E-3</v>
      </c>
      <c r="E7" s="48">
        <v>0</v>
      </c>
      <c r="F7" s="60">
        <v>2.5195801899354846</v>
      </c>
      <c r="G7" s="48">
        <v>0.45430218274193551</v>
      </c>
      <c r="H7" s="48">
        <v>0</v>
      </c>
      <c r="I7" s="49">
        <v>0</v>
      </c>
      <c r="J7" s="49">
        <v>0</v>
      </c>
      <c r="K7" s="49">
        <f t="shared" si="0"/>
        <v>2.9762972898387106</v>
      </c>
      <c r="L7" s="48">
        <v>0</v>
      </c>
    </row>
    <row r="8" spans="2:12" x14ac:dyDescent="0.25">
      <c r="B8" s="46">
        <v>5</v>
      </c>
      <c r="C8" s="50" t="s">
        <v>62</v>
      </c>
      <c r="D8" s="48">
        <v>2.7832181387096776E-2</v>
      </c>
      <c r="E8" s="48">
        <v>0</v>
      </c>
      <c r="F8" s="60">
        <v>9.9849454081935516</v>
      </c>
      <c r="G8" s="48">
        <v>1.8941800436451617</v>
      </c>
      <c r="H8" s="48">
        <v>0</v>
      </c>
      <c r="I8" s="49">
        <v>0</v>
      </c>
      <c r="J8" s="49">
        <v>0</v>
      </c>
      <c r="K8" s="49">
        <f t="shared" si="0"/>
        <v>11.906957633225812</v>
      </c>
      <c r="L8" s="48">
        <v>0</v>
      </c>
    </row>
    <row r="9" spans="2:12" x14ac:dyDescent="0.25">
      <c r="B9" s="46">
        <v>6</v>
      </c>
      <c r="C9" s="50" t="s">
        <v>63</v>
      </c>
      <c r="D9" s="48">
        <v>1.9463343354838708E-2</v>
      </c>
      <c r="E9" s="48">
        <v>0</v>
      </c>
      <c r="F9" s="60">
        <v>5.3957094139354833</v>
      </c>
      <c r="G9" s="48">
        <v>2.4859504662258072</v>
      </c>
      <c r="H9" s="48">
        <v>0</v>
      </c>
      <c r="I9" s="49">
        <v>0</v>
      </c>
      <c r="J9" s="49">
        <v>0</v>
      </c>
      <c r="K9" s="49">
        <f t="shared" si="0"/>
        <v>7.9011232235161293</v>
      </c>
      <c r="L9" s="48">
        <v>0</v>
      </c>
    </row>
    <row r="10" spans="2:12" x14ac:dyDescent="0.25">
      <c r="B10" s="46">
        <v>7</v>
      </c>
      <c r="C10" s="50" t="s">
        <v>64</v>
      </c>
      <c r="D10" s="48">
        <v>9.0199584935483856E-2</v>
      </c>
      <c r="E10" s="48">
        <v>0</v>
      </c>
      <c r="F10" s="60">
        <v>15.420705379935495</v>
      </c>
      <c r="G10" s="48">
        <v>4.0733292824193565</v>
      </c>
      <c r="H10" s="48">
        <v>0</v>
      </c>
      <c r="I10" s="49">
        <v>0</v>
      </c>
      <c r="J10" s="49">
        <v>0</v>
      </c>
      <c r="K10" s="49">
        <f t="shared" si="0"/>
        <v>19.584234247290333</v>
      </c>
      <c r="L10" s="48">
        <v>0</v>
      </c>
    </row>
    <row r="11" spans="2:12" x14ac:dyDescent="0.25">
      <c r="B11" s="46">
        <v>8</v>
      </c>
      <c r="C11" s="47" t="s">
        <v>65</v>
      </c>
      <c r="D11" s="48">
        <v>0</v>
      </c>
      <c r="E11" s="48">
        <v>0</v>
      </c>
      <c r="F11" s="60">
        <v>4.3419977193548384E-2</v>
      </c>
      <c r="G11" s="48">
        <v>1.2716941612903221E-3</v>
      </c>
      <c r="H11" s="48">
        <v>0</v>
      </c>
      <c r="I11" s="49">
        <v>0</v>
      </c>
      <c r="J11" s="49">
        <v>0</v>
      </c>
      <c r="K11" s="49">
        <f t="shared" si="0"/>
        <v>4.4691671354838709E-2</v>
      </c>
      <c r="L11" s="48">
        <v>0</v>
      </c>
    </row>
    <row r="12" spans="2:12" x14ac:dyDescent="0.25">
      <c r="B12" s="46">
        <v>9</v>
      </c>
      <c r="C12" s="47" t="s">
        <v>66</v>
      </c>
      <c r="D12" s="48">
        <v>0</v>
      </c>
      <c r="E12" s="48">
        <v>0</v>
      </c>
      <c r="F12" s="60">
        <v>2.9751558709677417E-3</v>
      </c>
      <c r="G12" s="48">
        <v>5.614721612903226E-4</v>
      </c>
      <c r="H12" s="48">
        <v>0</v>
      </c>
      <c r="I12" s="49">
        <v>0</v>
      </c>
      <c r="J12" s="49">
        <v>0</v>
      </c>
      <c r="K12" s="49">
        <f t="shared" si="0"/>
        <v>3.5366280322580643E-3</v>
      </c>
      <c r="L12" s="48">
        <v>0</v>
      </c>
    </row>
    <row r="13" spans="2:12" x14ac:dyDescent="0.25">
      <c r="B13" s="46">
        <v>10</v>
      </c>
      <c r="C13" s="50" t="s">
        <v>67</v>
      </c>
      <c r="D13" s="48">
        <v>5.6095456677419352E-2</v>
      </c>
      <c r="E13" s="48">
        <v>0</v>
      </c>
      <c r="F13" s="60">
        <v>5.2308254442580671</v>
      </c>
      <c r="G13" s="48">
        <v>3.0894809509032255</v>
      </c>
      <c r="H13" s="48">
        <v>0</v>
      </c>
      <c r="I13" s="49">
        <v>0</v>
      </c>
      <c r="J13" s="49">
        <v>0</v>
      </c>
      <c r="K13" s="49">
        <f t="shared" si="0"/>
        <v>8.3764018518387111</v>
      </c>
      <c r="L13" s="48">
        <v>0</v>
      </c>
    </row>
    <row r="14" spans="2:12" x14ac:dyDescent="0.25">
      <c r="B14" s="46">
        <v>11</v>
      </c>
      <c r="C14" s="50" t="s">
        <v>68</v>
      </c>
      <c r="D14" s="48">
        <v>3.7376457943548362</v>
      </c>
      <c r="E14" s="48">
        <v>0</v>
      </c>
      <c r="F14" s="60">
        <v>259.0335072822582</v>
      </c>
      <c r="G14" s="48">
        <v>87.316984830096814</v>
      </c>
      <c r="H14" s="48">
        <v>0</v>
      </c>
      <c r="I14" s="49">
        <v>0</v>
      </c>
      <c r="J14" s="49">
        <v>0</v>
      </c>
      <c r="K14" s="49">
        <f t="shared" si="0"/>
        <v>350.08813790670985</v>
      </c>
      <c r="L14" s="48">
        <v>0</v>
      </c>
    </row>
    <row r="15" spans="2:12" x14ac:dyDescent="0.25">
      <c r="B15" s="46">
        <v>12</v>
      </c>
      <c r="C15" s="50" t="s">
        <v>69</v>
      </c>
      <c r="D15" s="48">
        <v>0.28072162299999998</v>
      </c>
      <c r="E15" s="48">
        <v>0</v>
      </c>
      <c r="F15" s="60">
        <v>40.497646999451604</v>
      </c>
      <c r="G15" s="48">
        <v>12.795343611741941</v>
      </c>
      <c r="H15" s="48">
        <v>0</v>
      </c>
      <c r="I15" s="49">
        <v>0</v>
      </c>
      <c r="J15" s="49">
        <v>0</v>
      </c>
      <c r="K15" s="49">
        <f t="shared" si="0"/>
        <v>53.573712234193543</v>
      </c>
      <c r="L15" s="48">
        <v>0</v>
      </c>
    </row>
    <row r="16" spans="2:12" x14ac:dyDescent="0.25">
      <c r="B16" s="46">
        <v>13</v>
      </c>
      <c r="C16" s="50" t="s">
        <v>70</v>
      </c>
      <c r="D16" s="48">
        <v>1.503966677419355E-3</v>
      </c>
      <c r="E16" s="48">
        <v>0</v>
      </c>
      <c r="F16" s="60">
        <v>2.1706133268709693</v>
      </c>
      <c r="G16" s="48">
        <v>0.93700555245161288</v>
      </c>
      <c r="H16" s="48">
        <v>0</v>
      </c>
      <c r="I16" s="49">
        <v>0</v>
      </c>
      <c r="J16" s="49">
        <v>0</v>
      </c>
      <c r="K16" s="49">
        <f t="shared" si="0"/>
        <v>3.1091228460000018</v>
      </c>
      <c r="L16" s="48">
        <v>0</v>
      </c>
    </row>
    <row r="17" spans="2:12" x14ac:dyDescent="0.25">
      <c r="B17" s="46">
        <v>14</v>
      </c>
      <c r="C17" s="50" t="s">
        <v>71</v>
      </c>
      <c r="D17" s="48">
        <v>1.5203968096774195E-2</v>
      </c>
      <c r="E17" s="48">
        <v>0</v>
      </c>
      <c r="F17" s="60">
        <v>3.0418394654838705</v>
      </c>
      <c r="G17" s="48">
        <v>1.5654535671290326</v>
      </c>
      <c r="H17" s="48">
        <v>0</v>
      </c>
      <c r="I17" s="49">
        <v>0</v>
      </c>
      <c r="J17" s="49">
        <v>0</v>
      </c>
      <c r="K17" s="49">
        <f t="shared" si="0"/>
        <v>4.6224970007096777</v>
      </c>
      <c r="L17" s="48">
        <v>0</v>
      </c>
    </row>
    <row r="18" spans="2:12" x14ac:dyDescent="0.25">
      <c r="B18" s="46">
        <v>15</v>
      </c>
      <c r="C18" s="50" t="s">
        <v>72</v>
      </c>
      <c r="D18" s="48">
        <v>6.3335515806451623E-2</v>
      </c>
      <c r="E18" s="48">
        <v>0</v>
      </c>
      <c r="F18" s="60">
        <v>15.423142690967742</v>
      </c>
      <c r="G18" s="48">
        <v>4.1060466691935487</v>
      </c>
      <c r="H18" s="48">
        <v>0</v>
      </c>
      <c r="I18" s="49">
        <v>0</v>
      </c>
      <c r="J18" s="49">
        <v>0</v>
      </c>
      <c r="K18" s="49">
        <f t="shared" si="0"/>
        <v>19.592524875967744</v>
      </c>
      <c r="L18" s="48">
        <v>0</v>
      </c>
    </row>
    <row r="19" spans="2:12" x14ac:dyDescent="0.25">
      <c r="B19" s="46">
        <v>16</v>
      </c>
      <c r="C19" s="50" t="s">
        <v>73</v>
      </c>
      <c r="D19" s="48">
        <v>2.3474224221612907</v>
      </c>
      <c r="E19" s="48">
        <v>0</v>
      </c>
      <c r="F19" s="60">
        <v>139.46267283974186</v>
      </c>
      <c r="G19" s="48">
        <v>56.97535482825807</v>
      </c>
      <c r="H19" s="48">
        <v>0</v>
      </c>
      <c r="I19" s="49">
        <v>0</v>
      </c>
      <c r="J19" s="49">
        <v>0</v>
      </c>
      <c r="K19" s="49">
        <f t="shared" si="0"/>
        <v>198.78545009016122</v>
      </c>
      <c r="L19" s="48">
        <v>0</v>
      </c>
    </row>
    <row r="20" spans="2:12" x14ac:dyDescent="0.25">
      <c r="B20" s="46">
        <v>17</v>
      </c>
      <c r="C20" s="50" t="s">
        <v>74</v>
      </c>
      <c r="D20" s="48">
        <v>0.16312571654838706</v>
      </c>
      <c r="E20" s="48">
        <v>0</v>
      </c>
      <c r="F20" s="60">
        <v>7.8101760495483887</v>
      </c>
      <c r="G20" s="48">
        <v>3.1174922742580642</v>
      </c>
      <c r="H20" s="48">
        <v>0</v>
      </c>
      <c r="I20" s="49">
        <v>0</v>
      </c>
      <c r="J20" s="49">
        <v>0</v>
      </c>
      <c r="K20" s="49">
        <f t="shared" si="0"/>
        <v>11.09079404035484</v>
      </c>
      <c r="L20" s="48">
        <v>0</v>
      </c>
    </row>
    <row r="21" spans="2:12" x14ac:dyDescent="0.25">
      <c r="B21" s="46">
        <v>18</v>
      </c>
      <c r="C21" s="47" t="s">
        <v>95</v>
      </c>
      <c r="D21" s="48">
        <v>0</v>
      </c>
      <c r="E21" s="48">
        <v>0</v>
      </c>
      <c r="F21" s="60">
        <v>0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0</v>
      </c>
      <c r="L21" s="48">
        <v>0</v>
      </c>
    </row>
    <row r="22" spans="2:12" x14ac:dyDescent="0.25">
      <c r="B22" s="46">
        <v>19</v>
      </c>
      <c r="C22" s="50" t="s">
        <v>75</v>
      </c>
      <c r="D22" s="48">
        <v>0.39539375067741944</v>
      </c>
      <c r="E22" s="48">
        <v>0</v>
      </c>
      <c r="F22" s="60">
        <v>72.269392116774227</v>
      </c>
      <c r="G22" s="48">
        <v>25.948569619967721</v>
      </c>
      <c r="H22" s="48">
        <v>0</v>
      </c>
      <c r="I22" s="49">
        <v>0</v>
      </c>
      <c r="J22" s="49">
        <v>0</v>
      </c>
      <c r="K22" s="49">
        <f t="shared" si="0"/>
        <v>98.613355487419369</v>
      </c>
      <c r="L22" s="48">
        <v>0</v>
      </c>
    </row>
    <row r="23" spans="2:12" x14ac:dyDescent="0.25">
      <c r="B23" s="46">
        <v>20</v>
      </c>
      <c r="C23" s="50" t="s">
        <v>76</v>
      </c>
      <c r="D23" s="48">
        <v>40.851794877774182</v>
      </c>
      <c r="E23" s="48">
        <v>0</v>
      </c>
      <c r="F23" s="60">
        <v>576.48121724300006</v>
      </c>
      <c r="G23" s="48">
        <v>209.46810483919333</v>
      </c>
      <c r="H23" s="48">
        <v>0</v>
      </c>
      <c r="I23" s="49">
        <v>0</v>
      </c>
      <c r="J23" s="49">
        <v>0</v>
      </c>
      <c r="K23" s="49">
        <f t="shared" si="0"/>
        <v>826.80111695996754</v>
      </c>
      <c r="L23" s="48">
        <v>0</v>
      </c>
    </row>
    <row r="24" spans="2:12" x14ac:dyDescent="0.25">
      <c r="B24" s="46">
        <v>21</v>
      </c>
      <c r="C24" s="47" t="s">
        <v>77</v>
      </c>
      <c r="D24" s="48">
        <v>0</v>
      </c>
      <c r="E24" s="48">
        <v>0</v>
      </c>
      <c r="F24" s="60">
        <v>7.3952344838709688E-2</v>
      </c>
      <c r="G24" s="48">
        <v>3.5395348096774193E-2</v>
      </c>
      <c r="H24" s="48">
        <v>0</v>
      </c>
      <c r="I24" s="49">
        <v>0</v>
      </c>
      <c r="J24" s="49">
        <v>0</v>
      </c>
      <c r="K24" s="49">
        <f t="shared" si="0"/>
        <v>0.10934769293548388</v>
      </c>
      <c r="L24" s="48">
        <v>0</v>
      </c>
    </row>
    <row r="25" spans="2:12" x14ac:dyDescent="0.25">
      <c r="B25" s="46">
        <v>22</v>
      </c>
      <c r="C25" s="50" t="s">
        <v>78</v>
      </c>
      <c r="D25" s="48">
        <v>1.0570651290322582E-3</v>
      </c>
      <c r="E25" s="48">
        <v>0</v>
      </c>
      <c r="F25" s="60">
        <v>1.1316766230000002</v>
      </c>
      <c r="G25" s="48">
        <v>3.5052252741935477E-2</v>
      </c>
      <c r="H25" s="48">
        <v>0</v>
      </c>
      <c r="I25" s="49">
        <v>0</v>
      </c>
      <c r="J25" s="49">
        <v>0</v>
      </c>
      <c r="K25" s="49">
        <f t="shared" si="0"/>
        <v>1.1677859408709679</v>
      </c>
      <c r="L25" s="48">
        <v>0</v>
      </c>
    </row>
    <row r="26" spans="2:12" x14ac:dyDescent="0.25">
      <c r="B26" s="46">
        <v>23</v>
      </c>
      <c r="C26" s="47" t="s">
        <v>79</v>
      </c>
      <c r="D26" s="48">
        <v>0</v>
      </c>
      <c r="E26" s="48">
        <v>0</v>
      </c>
      <c r="F26" s="60">
        <v>0.52790657332258073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0.52790657332258073</v>
      </c>
      <c r="L26" s="48">
        <v>0</v>
      </c>
    </row>
    <row r="27" spans="2:12" x14ac:dyDescent="0.25">
      <c r="B27" s="46">
        <v>24</v>
      </c>
      <c r="C27" s="47" t="s">
        <v>80</v>
      </c>
      <c r="D27" s="48">
        <v>0</v>
      </c>
      <c r="E27" s="48">
        <v>0</v>
      </c>
      <c r="F27" s="60">
        <v>0.2747413669354839</v>
      </c>
      <c r="G27" s="48">
        <v>2.2686607096774189E-3</v>
      </c>
      <c r="H27" s="48">
        <v>0</v>
      </c>
      <c r="I27" s="49">
        <v>0</v>
      </c>
      <c r="J27" s="49">
        <v>0</v>
      </c>
      <c r="K27" s="49">
        <f t="shared" si="0"/>
        <v>0.27701002764516131</v>
      </c>
      <c r="L27" s="48">
        <v>0</v>
      </c>
    </row>
    <row r="28" spans="2:12" x14ac:dyDescent="0.25">
      <c r="B28" s="46">
        <v>25</v>
      </c>
      <c r="C28" s="50" t="s">
        <v>81</v>
      </c>
      <c r="D28" s="48">
        <v>0.4458224926774193</v>
      </c>
      <c r="E28" s="48">
        <v>0</v>
      </c>
      <c r="F28" s="60">
        <v>72.53923855922578</v>
      </c>
      <c r="G28" s="48">
        <v>27.288583936032204</v>
      </c>
      <c r="H28" s="48">
        <v>0</v>
      </c>
      <c r="I28" s="49">
        <v>0</v>
      </c>
      <c r="J28" s="49">
        <v>0</v>
      </c>
      <c r="K28" s="49">
        <f t="shared" si="0"/>
        <v>100.2736449879354</v>
      </c>
      <c r="L28" s="48">
        <v>0</v>
      </c>
    </row>
    <row r="29" spans="2:12" x14ac:dyDescent="0.25">
      <c r="B29" s="46">
        <v>26</v>
      </c>
      <c r="C29" s="50" t="s">
        <v>82</v>
      </c>
      <c r="D29" s="48">
        <v>0.17533419909677417</v>
      </c>
      <c r="E29" s="48">
        <v>0</v>
      </c>
      <c r="F29" s="60">
        <v>21.959800491225778</v>
      </c>
      <c r="G29" s="48">
        <v>8.1609812904516126</v>
      </c>
      <c r="H29" s="48">
        <v>0</v>
      </c>
      <c r="I29" s="49">
        <v>0</v>
      </c>
      <c r="J29" s="49">
        <v>0</v>
      </c>
      <c r="K29" s="49">
        <f t="shared" si="0"/>
        <v>30.296115980774164</v>
      </c>
      <c r="L29" s="48">
        <v>0</v>
      </c>
    </row>
    <row r="30" spans="2:12" x14ac:dyDescent="0.25">
      <c r="B30" s="46">
        <v>27</v>
      </c>
      <c r="C30" s="50" t="s">
        <v>22</v>
      </c>
      <c r="D30" s="48">
        <v>0.59538161348387109</v>
      </c>
      <c r="E30" s="48">
        <v>0</v>
      </c>
      <c r="F30" s="60">
        <v>45.557846083806481</v>
      </c>
      <c r="G30" s="48">
        <v>8.6540860033548395</v>
      </c>
      <c r="H30" s="48">
        <v>0</v>
      </c>
      <c r="I30" s="49">
        <v>0</v>
      </c>
      <c r="J30" s="49">
        <v>0</v>
      </c>
      <c r="K30" s="49">
        <f t="shared" si="0"/>
        <v>54.807313700645196</v>
      </c>
      <c r="L30" s="48">
        <v>0</v>
      </c>
    </row>
    <row r="31" spans="2:12" x14ac:dyDescent="0.25">
      <c r="B31" s="46">
        <v>28</v>
      </c>
      <c r="C31" s="50" t="s">
        <v>83</v>
      </c>
      <c r="D31" s="48">
        <v>3.334582193548387E-3</v>
      </c>
      <c r="E31" s="48">
        <v>0</v>
      </c>
      <c r="F31" s="60">
        <v>1.585394780612903</v>
      </c>
      <c r="G31" s="48">
        <v>0.44789293029032273</v>
      </c>
      <c r="H31" s="48">
        <v>0</v>
      </c>
      <c r="I31" s="49">
        <v>0</v>
      </c>
      <c r="J31" s="49">
        <v>0</v>
      </c>
      <c r="K31" s="49">
        <f t="shared" si="0"/>
        <v>2.0366222930967739</v>
      </c>
      <c r="L31" s="48">
        <v>0</v>
      </c>
    </row>
    <row r="32" spans="2:12" x14ac:dyDescent="0.25">
      <c r="B32" s="46">
        <v>29</v>
      </c>
      <c r="C32" s="50" t="s">
        <v>84</v>
      </c>
      <c r="D32" s="48">
        <v>0.32954957616129027</v>
      </c>
      <c r="E32" s="48">
        <v>0</v>
      </c>
      <c r="F32" s="60">
        <v>62.496072569548332</v>
      </c>
      <c r="G32" s="48">
        <v>29.737066716709656</v>
      </c>
      <c r="H32" s="48">
        <v>0</v>
      </c>
      <c r="I32" s="49">
        <v>0</v>
      </c>
      <c r="J32" s="49">
        <v>0</v>
      </c>
      <c r="K32" s="49">
        <f t="shared" si="0"/>
        <v>92.562688862419279</v>
      </c>
      <c r="L32" s="48">
        <v>0</v>
      </c>
    </row>
    <row r="33" spans="2:12" x14ac:dyDescent="0.25">
      <c r="B33" s="46">
        <v>30</v>
      </c>
      <c r="C33" s="50" t="s">
        <v>85</v>
      </c>
      <c r="D33" s="48">
        <v>0.28105862503225809</v>
      </c>
      <c r="E33" s="48">
        <v>0</v>
      </c>
      <c r="F33" s="60">
        <v>65.876426871225803</v>
      </c>
      <c r="G33" s="48">
        <v>15.401982481967742</v>
      </c>
      <c r="H33" s="48">
        <v>0</v>
      </c>
      <c r="I33" s="49">
        <v>0</v>
      </c>
      <c r="J33" s="49">
        <v>0</v>
      </c>
      <c r="K33" s="49">
        <f t="shared" si="0"/>
        <v>81.559467978225797</v>
      </c>
      <c r="L33" s="48">
        <v>0</v>
      </c>
    </row>
    <row r="34" spans="2:12" x14ac:dyDescent="0.25">
      <c r="B34" s="46">
        <v>31</v>
      </c>
      <c r="C34" s="47" t="s">
        <v>86</v>
      </c>
      <c r="D34" s="48">
        <v>1.3477407806451612E-2</v>
      </c>
      <c r="E34" s="48">
        <v>0</v>
      </c>
      <c r="F34" s="60">
        <v>1.0279445378064518</v>
      </c>
      <c r="G34" s="48">
        <v>6.5470440967741947E-3</v>
      </c>
      <c r="H34" s="48">
        <v>0</v>
      </c>
      <c r="I34" s="49">
        <v>0</v>
      </c>
      <c r="J34" s="49">
        <v>0</v>
      </c>
      <c r="K34" s="49">
        <f t="shared" si="0"/>
        <v>1.0479689897096776</v>
      </c>
      <c r="L34" s="48">
        <v>0</v>
      </c>
    </row>
    <row r="35" spans="2:12" x14ac:dyDescent="0.25">
      <c r="B35" s="46">
        <v>32</v>
      </c>
      <c r="C35" s="50" t="s">
        <v>87</v>
      </c>
      <c r="D35" s="48">
        <v>2.2584389901290325</v>
      </c>
      <c r="E35" s="48">
        <v>0</v>
      </c>
      <c r="F35" s="60">
        <v>121.66584080141928</v>
      </c>
      <c r="G35" s="48">
        <v>27.061357761161297</v>
      </c>
      <c r="H35" s="48">
        <v>0</v>
      </c>
      <c r="I35" s="49">
        <v>0</v>
      </c>
      <c r="J35" s="49">
        <v>0</v>
      </c>
      <c r="K35" s="49">
        <f t="shared" si="0"/>
        <v>150.98563755270962</v>
      </c>
      <c r="L35" s="48">
        <v>0</v>
      </c>
    </row>
    <row r="36" spans="2:12" x14ac:dyDescent="0.25">
      <c r="B36" s="46">
        <v>33</v>
      </c>
      <c r="C36" s="50" t="s">
        <v>88</v>
      </c>
      <c r="D36" s="48">
        <v>0.4776993565161291</v>
      </c>
      <c r="E36" s="48">
        <v>0</v>
      </c>
      <c r="F36" s="60">
        <v>50.812368974451644</v>
      </c>
      <c r="G36" s="48">
        <v>9.0196732419354841</v>
      </c>
      <c r="H36" s="48">
        <v>0</v>
      </c>
      <c r="I36" s="49">
        <v>0</v>
      </c>
      <c r="J36" s="49">
        <v>0</v>
      </c>
      <c r="K36" s="49">
        <f t="shared" si="0"/>
        <v>60.309741572903256</v>
      </c>
      <c r="L36" s="48">
        <v>0</v>
      </c>
    </row>
    <row r="37" spans="2:12" x14ac:dyDescent="0.25">
      <c r="B37" s="46">
        <v>34</v>
      </c>
      <c r="C37" s="50" t="s">
        <v>89</v>
      </c>
      <c r="D37" s="48">
        <v>0</v>
      </c>
      <c r="E37" s="48">
        <v>0</v>
      </c>
      <c r="F37" s="60">
        <v>0.21850799370967741</v>
      </c>
      <c r="G37" s="48">
        <v>8.0441576451612887E-3</v>
      </c>
      <c r="H37" s="48">
        <v>0</v>
      </c>
      <c r="I37" s="49">
        <v>0</v>
      </c>
      <c r="J37" s="49">
        <v>0</v>
      </c>
      <c r="K37" s="49">
        <f t="shared" si="0"/>
        <v>0.22655215135483869</v>
      </c>
      <c r="L37" s="48">
        <v>0</v>
      </c>
    </row>
    <row r="38" spans="2:12" x14ac:dyDescent="0.25">
      <c r="B38" s="46">
        <v>35</v>
      </c>
      <c r="C38" s="50" t="s">
        <v>90</v>
      </c>
      <c r="D38" s="48">
        <v>1.7307199763548387</v>
      </c>
      <c r="E38" s="48">
        <v>0</v>
      </c>
      <c r="F38" s="60">
        <v>158.94156411706459</v>
      </c>
      <c r="G38" s="48">
        <v>48.560527267290276</v>
      </c>
      <c r="H38" s="48">
        <v>0</v>
      </c>
      <c r="I38" s="49">
        <v>0</v>
      </c>
      <c r="J38" s="49">
        <v>0</v>
      </c>
      <c r="K38" s="49">
        <f t="shared" si="0"/>
        <v>209.23281136070969</v>
      </c>
      <c r="L38" s="48">
        <v>0</v>
      </c>
    </row>
    <row r="39" spans="2:12" x14ac:dyDescent="0.25">
      <c r="B39" s="46">
        <v>36</v>
      </c>
      <c r="C39" s="50" t="s">
        <v>91</v>
      </c>
      <c r="D39" s="48">
        <v>2.3844843032258069E-2</v>
      </c>
      <c r="E39" s="48">
        <v>0</v>
      </c>
      <c r="F39" s="60">
        <v>7.4778760023225752</v>
      </c>
      <c r="G39" s="48">
        <v>1.6428223163225806</v>
      </c>
      <c r="H39" s="48">
        <v>0</v>
      </c>
      <c r="I39" s="49">
        <v>0</v>
      </c>
      <c r="J39" s="49">
        <v>0</v>
      </c>
      <c r="K39" s="49">
        <f t="shared" si="0"/>
        <v>9.1445431616774133</v>
      </c>
      <c r="L39" s="48">
        <v>0</v>
      </c>
    </row>
    <row r="40" spans="2:12" x14ac:dyDescent="0.25">
      <c r="B40" s="46">
        <v>37</v>
      </c>
      <c r="C40" s="50" t="s">
        <v>92</v>
      </c>
      <c r="D40" s="48">
        <v>0.66990729380645186</v>
      </c>
      <c r="E40" s="48">
        <v>0</v>
      </c>
      <c r="F40" s="60">
        <v>64.247696334225765</v>
      </c>
      <c r="G40" s="48">
        <v>28.4514756997742</v>
      </c>
      <c r="H40" s="48">
        <v>0</v>
      </c>
      <c r="I40" s="49">
        <v>0</v>
      </c>
      <c r="J40" s="49">
        <v>0</v>
      </c>
      <c r="K40" s="49">
        <f t="shared" si="0"/>
        <v>93.369079327806418</v>
      </c>
      <c r="L40" s="48">
        <v>0</v>
      </c>
    </row>
    <row r="41" spans="2:12" s="54" customFormat="1" x14ac:dyDescent="0.25">
      <c r="B41" s="51" t="s">
        <v>93</v>
      </c>
      <c r="C41" s="52"/>
      <c r="D41" s="53">
        <f t="shared" ref="D41:L41" si="1">SUM(D4:D40)</f>
        <v>55.149613892806435</v>
      </c>
      <c r="E41" s="53">
        <f t="shared" si="1"/>
        <v>0</v>
      </c>
      <c r="F41" s="53">
        <f t="shared" si="1"/>
        <v>1847.7943208848387</v>
      </c>
      <c r="G41" s="53">
        <f t="shared" si="1"/>
        <v>621.17192258025761</v>
      </c>
      <c r="H41" s="53">
        <f t="shared" si="1"/>
        <v>0</v>
      </c>
      <c r="I41" s="53">
        <f t="shared" si="1"/>
        <v>0</v>
      </c>
      <c r="J41" s="53">
        <f t="shared" si="1"/>
        <v>0</v>
      </c>
      <c r="K41" s="53">
        <f t="shared" si="1"/>
        <v>2524.1158573579032</v>
      </c>
      <c r="L41" s="53">
        <f t="shared" si="1"/>
        <v>0</v>
      </c>
    </row>
    <row r="42" spans="2:12" x14ac:dyDescent="0.25">
      <c r="B42" t="s">
        <v>94</v>
      </c>
      <c r="I42" s="55"/>
      <c r="J42" s="55"/>
      <c r="K42" s="55"/>
    </row>
    <row r="43" spans="2:12" s="55" customFormat="1" x14ac:dyDescent="0.25">
      <c r="D43" s="62"/>
    </row>
    <row r="44" spans="2:12" x14ac:dyDescent="0.25">
      <c r="D44" s="55"/>
      <c r="G44" s="55"/>
      <c r="I44" s="55"/>
      <c r="J44" s="55"/>
      <c r="K44" s="57"/>
      <c r="L44" s="55"/>
    </row>
    <row r="45" spans="2:12" x14ac:dyDescent="0.25">
      <c r="D45" s="55"/>
      <c r="E45" s="55"/>
      <c r="F45" s="55"/>
      <c r="G45" s="55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H46" s="57"/>
      <c r="I46" s="55"/>
      <c r="J46" s="55"/>
      <c r="K46" s="55"/>
      <c r="L46" s="55"/>
    </row>
    <row r="47" spans="2:12" x14ac:dyDescent="0.25">
      <c r="D47" s="56"/>
      <c r="E47" s="56"/>
      <c r="F47" s="56"/>
      <c r="G47" s="56"/>
      <c r="H47" s="56"/>
      <c r="I47" s="57"/>
      <c r="J47" s="57"/>
      <c r="K47" s="56"/>
      <c r="L47" s="56"/>
    </row>
    <row r="48" spans="2:12" x14ac:dyDescent="0.25">
      <c r="K48" s="58"/>
    </row>
    <row r="49" spans="11:11" x14ac:dyDescent="0.25">
      <c r="K49" s="58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2024-08-09T10:20:04Z</dcterms:modified>
</cp:coreProperties>
</file>