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onthly MIS/FY 2024_25/May-24/Disclosure of AUM/"/>
    </mc:Choice>
  </mc:AlternateContent>
  <xr:revisionPtr revIDLastSave="1" documentId="11_C4F2FDF8CD46BE7A59482810303E44E38BA0BECC" xr6:coauthVersionLast="47" xr6:coauthVersionMax="47" xr10:uidLastSave="{15E2CB10-5C44-45D8-AECB-EE65A3192C3B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1" i="2"/>
  <c r="J41" i="2"/>
  <c r="I41" i="2"/>
  <c r="H41" i="2"/>
  <c r="G41" i="2"/>
  <c r="F41" i="2"/>
  <c r="E41" i="2"/>
  <c r="D41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<sst xmlns="http://schemas.openxmlformats.org/spreadsheetml/2006/main" count="138" uniqueCount="104">
  <si>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</si>
  <si>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</si>
  <si>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</si>
  <si>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</si>
  <si>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</si>
  <si>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</si>
  <si>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</si>
  <si>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</si>
  <si>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</si>
  <si>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</si>
  <si>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</si>
  <si>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</si>
  <si>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</si>
  <si>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</si>
  <si>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</si>
  <si>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</si>
  <si>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</si>
  <si>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</si>
  <si>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</si>
  <si>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</si>
  <si>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</si>
  <si>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</si>
  <si>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</si>
  <si>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</si>
  <si>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</si>
  <si>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</si>
  <si>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</si>
  <si>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</si>
  <si>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</si>
  <si>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</si>
  <si>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</si>
  <si>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</si>
  <si>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</si>
  <si>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</si>
  <si>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</si>
  <si>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</si>
  <si>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</si>
  <si>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</si>
  <si>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</si>
  <si>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</si>
  <si>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</si>
  <si>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</si>
  <si>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</si>
  <si>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</si>
  <si>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</si>
  <si>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</si>
  <si>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</si>
  <si>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</si>
  <si>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</si>
  <si>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</si>
  <si>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</si>
  <si>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</si>
  <si>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</si>
  <si>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</si>
  <si>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</si>
  <si>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</si>
  <si>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</si>
  <si>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</si>
  <si>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</si>
  <si>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</si>
  <si>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</si>
  <si>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</si>
  <si>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</si>
  <si>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</si>
  <si>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</si>
  <si>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</si>
  <si>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</si>
  <si>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</si>
  <si>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</si>
  <si>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</si>
  <si>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</si>
  <si>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</si>
  <si>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</si>
  <si>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</si>
  <si>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</si>
  <si>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</si>
  <si>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</si>
  <si>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</si>
  <si>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</si>
  <si>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</si>
  <si>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</si>
  <si>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</si>
  <si>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</si>
  <si>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</si>
  <si>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</si>
  <si>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</si>
  <si>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</si>
  <si>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</si>
  <si>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</si>
  <si>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</si>
  <si>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</si>
  <si>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</si>
  <si>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</si>
  <si>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</si>
  <si>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</si>
  <si>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</si>
  <si>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</si>
  <si>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</si>
  <si>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</si>
  <si>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</si>
  <si>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</si>
  <si>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</si>
  <si>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Mutual Fund: Average Net Assets Under Management (AAUM) as on May 2024 (All figures in Rs. Crore)</t>
  </si>
  <si>
    <t>Table showing State wise /Union Territory wise contribution to AAUM of category of schemes as on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</si>
</sst>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0"/>
    <numFmt numFmtId="165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7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43" fontId="0" fillId="0" borderId="0" xfId="1" applyFont="1" applyBorder="1" applyAlignment="1">
      <alignment wrapText="1"/>
    </xf>
    <xf numFmtId="165" fontId="0" fillId="0" borderId="0" xfId="0" applyNumberFormat="1" applyAlignment="1">
      <alignment wrapText="1"/>
    </xf>
    <xf numFmtId="43" fontId="9" fillId="0" borderId="0" xfId="1" applyFont="1" applyBorder="1" applyAlignment="1">
      <alignment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zoomScaleNormal="100" workbookViewId="0">
      <pane xSplit="2" ySplit="8" topLeftCell="BJ55" activePane="bottomRight" state="frozen"/>
      <selection pane="topRight" activeCell="C1" sqref="C1"/>
      <selection pane="bottomLeft" activeCell="A9" sqref="A9"/>
      <selection pane="bottomRight" activeCell="BL65" sqref="BL65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73" t="s">
        <v>0</v>
      </c>
      <c r="B2" s="75" t="s">
        <v>1</v>
      </c>
      <c r="C2" s="78" t="s">
        <v>102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80"/>
    </row>
    <row r="3" spans="1:63" ht="18.75" thickBot="1" x14ac:dyDescent="0.3">
      <c r="A3" s="74"/>
      <c r="B3" s="76"/>
      <c r="C3" s="81" t="s">
        <v>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3"/>
      <c r="W3" s="81" t="s">
        <v>3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3"/>
      <c r="AQ3" s="81" t="s">
        <v>4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3"/>
      <c r="BK3" s="70" t="s">
        <v>30</v>
      </c>
    </row>
    <row r="4" spans="1:63" ht="18.75" thickBot="1" x14ac:dyDescent="0.4">
      <c r="A4" s="74"/>
      <c r="B4" s="76"/>
      <c r="C4" s="67" t="s">
        <v>49</v>
      </c>
      <c r="D4" s="68"/>
      <c r="E4" s="68"/>
      <c r="F4" s="68"/>
      <c r="G4" s="68"/>
      <c r="H4" s="68"/>
      <c r="I4" s="68"/>
      <c r="J4" s="68"/>
      <c r="K4" s="68"/>
      <c r="L4" s="69"/>
      <c r="M4" s="67" t="s">
        <v>50</v>
      </c>
      <c r="N4" s="68"/>
      <c r="O4" s="68"/>
      <c r="P4" s="68"/>
      <c r="Q4" s="68"/>
      <c r="R4" s="68"/>
      <c r="S4" s="68"/>
      <c r="T4" s="68"/>
      <c r="U4" s="68"/>
      <c r="V4" s="69"/>
      <c r="W4" s="67" t="s">
        <v>49</v>
      </c>
      <c r="X4" s="68"/>
      <c r="Y4" s="68"/>
      <c r="Z4" s="68"/>
      <c r="AA4" s="68"/>
      <c r="AB4" s="68"/>
      <c r="AC4" s="68"/>
      <c r="AD4" s="68"/>
      <c r="AE4" s="68"/>
      <c r="AF4" s="69"/>
      <c r="AG4" s="67" t="s">
        <v>50</v>
      </c>
      <c r="AH4" s="68"/>
      <c r="AI4" s="68"/>
      <c r="AJ4" s="68"/>
      <c r="AK4" s="68"/>
      <c r="AL4" s="68"/>
      <c r="AM4" s="68"/>
      <c r="AN4" s="68"/>
      <c r="AO4" s="68"/>
      <c r="AP4" s="69"/>
      <c r="AQ4" s="67" t="s">
        <v>49</v>
      </c>
      <c r="AR4" s="68"/>
      <c r="AS4" s="68"/>
      <c r="AT4" s="68"/>
      <c r="AU4" s="68"/>
      <c r="AV4" s="68"/>
      <c r="AW4" s="68"/>
      <c r="AX4" s="68"/>
      <c r="AY4" s="68"/>
      <c r="AZ4" s="69"/>
      <c r="BA4" s="67" t="s">
        <v>50</v>
      </c>
      <c r="BB4" s="68"/>
      <c r="BC4" s="68"/>
      <c r="BD4" s="68"/>
      <c r="BE4" s="68"/>
      <c r="BF4" s="68"/>
      <c r="BG4" s="68"/>
      <c r="BH4" s="68"/>
      <c r="BI4" s="68"/>
      <c r="BJ4" s="69"/>
      <c r="BK4" s="71"/>
    </row>
    <row r="5" spans="1:63" ht="18" customHeight="1" x14ac:dyDescent="0.25">
      <c r="A5" s="74"/>
      <c r="B5" s="76"/>
      <c r="C5" s="64" t="s">
        <v>5</v>
      </c>
      <c r="D5" s="65"/>
      <c r="E5" s="65"/>
      <c r="F5" s="65"/>
      <c r="G5" s="66"/>
      <c r="H5" s="61" t="s">
        <v>6</v>
      </c>
      <c r="I5" s="62"/>
      <c r="J5" s="62"/>
      <c r="K5" s="62"/>
      <c r="L5" s="63"/>
      <c r="M5" s="64" t="s">
        <v>5</v>
      </c>
      <c r="N5" s="65"/>
      <c r="O5" s="65"/>
      <c r="P5" s="65"/>
      <c r="Q5" s="66"/>
      <c r="R5" s="61" t="s">
        <v>6</v>
      </c>
      <c r="S5" s="62"/>
      <c r="T5" s="62"/>
      <c r="U5" s="62"/>
      <c r="V5" s="63"/>
      <c r="W5" s="64" t="s">
        <v>5</v>
      </c>
      <c r="X5" s="65"/>
      <c r="Y5" s="65"/>
      <c r="Z5" s="65"/>
      <c r="AA5" s="66"/>
      <c r="AB5" s="61" t="s">
        <v>6</v>
      </c>
      <c r="AC5" s="62"/>
      <c r="AD5" s="62"/>
      <c r="AE5" s="62"/>
      <c r="AF5" s="63"/>
      <c r="AG5" s="64" t="s">
        <v>5</v>
      </c>
      <c r="AH5" s="65"/>
      <c r="AI5" s="65"/>
      <c r="AJ5" s="65"/>
      <c r="AK5" s="66"/>
      <c r="AL5" s="61" t="s">
        <v>6</v>
      </c>
      <c r="AM5" s="62"/>
      <c r="AN5" s="62"/>
      <c r="AO5" s="62"/>
      <c r="AP5" s="63"/>
      <c r="AQ5" s="64" t="s">
        <v>5</v>
      </c>
      <c r="AR5" s="65"/>
      <c r="AS5" s="65"/>
      <c r="AT5" s="65"/>
      <c r="AU5" s="66"/>
      <c r="AV5" s="61" t="s">
        <v>6</v>
      </c>
      <c r="AW5" s="62"/>
      <c r="AX5" s="62"/>
      <c r="AY5" s="62"/>
      <c r="AZ5" s="63"/>
      <c r="BA5" s="64" t="s">
        <v>5</v>
      </c>
      <c r="BB5" s="65"/>
      <c r="BC5" s="65"/>
      <c r="BD5" s="65"/>
      <c r="BE5" s="66"/>
      <c r="BF5" s="61" t="s">
        <v>6</v>
      </c>
      <c r="BG5" s="62"/>
      <c r="BH5" s="62"/>
      <c r="BI5" s="62"/>
      <c r="BJ5" s="63"/>
      <c r="BK5" s="71"/>
    </row>
    <row r="6" spans="1:63" ht="15.75" x14ac:dyDescent="0.3">
      <c r="A6" s="74"/>
      <c r="B6" s="77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72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11.449035978677419</v>
      </c>
      <c r="E10" s="21">
        <v>0</v>
      </c>
      <c r="F10" s="21">
        <v>0</v>
      </c>
      <c r="G10" s="22">
        <v>0</v>
      </c>
      <c r="H10" s="20">
        <v>0.40165828999999997</v>
      </c>
      <c r="I10" s="21">
        <v>7.9159462400000002</v>
      </c>
      <c r="J10" s="21">
        <v>0</v>
      </c>
      <c r="K10" s="21">
        <v>0</v>
      </c>
      <c r="L10" s="22">
        <v>3.6846192000000002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0.15927482000000001</v>
      </c>
      <c r="S10" s="21">
        <v>0</v>
      </c>
      <c r="T10" s="21">
        <v>6.7767309999999997E-2</v>
      </c>
      <c r="U10" s="21">
        <v>0</v>
      </c>
      <c r="V10" s="22">
        <v>0.16546372000000001</v>
      </c>
      <c r="W10" s="20">
        <v>5.017E-4</v>
      </c>
      <c r="X10" s="21">
        <v>0.68046238000000003</v>
      </c>
      <c r="Y10" s="21">
        <v>0</v>
      </c>
      <c r="Z10" s="21">
        <v>0</v>
      </c>
      <c r="AA10" s="22">
        <v>0</v>
      </c>
      <c r="AB10" s="20">
        <v>0.10293404</v>
      </c>
      <c r="AC10" s="21">
        <v>0</v>
      </c>
      <c r="AD10" s="21">
        <v>0</v>
      </c>
      <c r="AE10" s="21">
        <v>0</v>
      </c>
      <c r="AF10" s="22">
        <v>2.413442245580645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5.112734E-2</v>
      </c>
      <c r="AM10" s="21">
        <v>0</v>
      </c>
      <c r="AN10" s="21">
        <v>0</v>
      </c>
      <c r="AO10" s="21">
        <v>0</v>
      </c>
      <c r="AP10" s="22">
        <v>6.0808220000000003E-2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3.9048455199999998</v>
      </c>
      <c r="AW10" s="21">
        <v>0.58426891574193496</v>
      </c>
      <c r="AX10" s="21">
        <v>0</v>
      </c>
      <c r="AY10" s="21">
        <v>0</v>
      </c>
      <c r="AZ10" s="22">
        <v>16.875370669999999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2.64862384</v>
      </c>
      <c r="BG10" s="21">
        <v>0.43991499000000001</v>
      </c>
      <c r="BH10" s="21">
        <v>5.4005527500000001</v>
      </c>
      <c r="BI10" s="21">
        <v>0</v>
      </c>
      <c r="BJ10" s="22">
        <v>4.2996737999999999</v>
      </c>
      <c r="BK10" s="23">
        <f>SUM(C10:BJ10)</f>
        <v>61.306291970000004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11.449035978677419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0.40165828999999997</v>
      </c>
      <c r="I11" s="25">
        <f t="shared" si="0"/>
        <v>7.9159462400000002</v>
      </c>
      <c r="J11" s="25">
        <f t="shared" si="0"/>
        <v>0</v>
      </c>
      <c r="K11" s="25">
        <f t="shared" si="0"/>
        <v>0</v>
      </c>
      <c r="L11" s="26">
        <f t="shared" si="0"/>
        <v>3.6846192000000002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0.15927482000000001</v>
      </c>
      <c r="S11" s="25">
        <f t="shared" si="0"/>
        <v>0</v>
      </c>
      <c r="T11" s="25">
        <f t="shared" si="0"/>
        <v>6.7767309999999997E-2</v>
      </c>
      <c r="U11" s="25">
        <f t="shared" si="0"/>
        <v>0</v>
      </c>
      <c r="V11" s="26">
        <f t="shared" si="0"/>
        <v>0.16546372000000001</v>
      </c>
      <c r="W11" s="24">
        <f t="shared" si="0"/>
        <v>5.017E-4</v>
      </c>
      <c r="X11" s="25">
        <f t="shared" si="0"/>
        <v>0.68046238000000003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0.10293404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2.413442245580645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5.112734E-2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6.0808220000000003E-2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3.9048455199999998</v>
      </c>
      <c r="AW11" s="25">
        <f t="shared" si="1"/>
        <v>0.58426891574193496</v>
      </c>
      <c r="AX11" s="25">
        <f t="shared" si="1"/>
        <v>0</v>
      </c>
      <c r="AY11" s="25">
        <f t="shared" si="1"/>
        <v>0</v>
      </c>
      <c r="AZ11" s="26">
        <f t="shared" si="1"/>
        <v>16.875370669999999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2.64862384</v>
      </c>
      <c r="BG11" s="25">
        <f t="shared" si="1"/>
        <v>0.43991499000000001</v>
      </c>
      <c r="BH11" s="25">
        <f t="shared" si="1"/>
        <v>5.4005527500000001</v>
      </c>
      <c r="BI11" s="25">
        <f t="shared" si="1"/>
        <v>0</v>
      </c>
      <c r="BJ11" s="26">
        <f t="shared" si="1"/>
        <v>4.2996737999999999</v>
      </c>
      <c r="BK11" s="27">
        <f t="shared" si="1"/>
        <v>61.306291970000004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11.449035978677419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0.40165828999999997</v>
      </c>
      <c r="I30" s="25">
        <f t="shared" si="8"/>
        <v>7.9159462400000002</v>
      </c>
      <c r="J30" s="25">
        <f t="shared" si="8"/>
        <v>0</v>
      </c>
      <c r="K30" s="25">
        <f t="shared" si="8"/>
        <v>0</v>
      </c>
      <c r="L30" s="26">
        <f t="shared" si="8"/>
        <v>3.6846192000000002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0.15927482000000001</v>
      </c>
      <c r="S30" s="25">
        <f t="shared" si="8"/>
        <v>0</v>
      </c>
      <c r="T30" s="25">
        <f t="shared" si="8"/>
        <v>6.7767309999999997E-2</v>
      </c>
      <c r="U30" s="25">
        <f t="shared" si="8"/>
        <v>0</v>
      </c>
      <c r="V30" s="26">
        <f t="shared" si="8"/>
        <v>0.16546372000000001</v>
      </c>
      <c r="W30" s="24">
        <f t="shared" si="8"/>
        <v>5.017E-4</v>
      </c>
      <c r="X30" s="25">
        <f t="shared" si="8"/>
        <v>0.68046238000000003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0.10293404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2.413442245580645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5.112734E-2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6.0808220000000003E-2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3.9048455199999998</v>
      </c>
      <c r="AW30" s="25">
        <f t="shared" si="9"/>
        <v>0.58426891574193496</v>
      </c>
      <c r="AX30" s="25">
        <f t="shared" si="9"/>
        <v>0</v>
      </c>
      <c r="AY30" s="25">
        <f t="shared" si="9"/>
        <v>0</v>
      </c>
      <c r="AZ30" s="26">
        <f t="shared" si="9"/>
        <v>16.875370669999999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2.64862384</v>
      </c>
      <c r="BG30" s="25">
        <f t="shared" si="9"/>
        <v>0.43991499000000001</v>
      </c>
      <c r="BH30" s="25">
        <f t="shared" si="9"/>
        <v>5.4005527500000001</v>
      </c>
      <c r="BI30" s="25">
        <f t="shared" si="9"/>
        <v>0</v>
      </c>
      <c r="BJ30" s="26">
        <f t="shared" si="9"/>
        <v>4.2996737999999999</v>
      </c>
      <c r="BK30" s="26">
        <f t="shared" si="9"/>
        <v>61.306291970000004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ht="14.45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0.19670717900000004</v>
      </c>
      <c r="E34" s="21">
        <v>0</v>
      </c>
      <c r="F34" s="21">
        <v>0</v>
      </c>
      <c r="G34" s="22">
        <v>0</v>
      </c>
      <c r="H34" s="20">
        <v>9.2987710999999997</v>
      </c>
      <c r="I34" s="21">
        <v>7.8106969999999998E-2</v>
      </c>
      <c r="J34" s="21">
        <v>0</v>
      </c>
      <c r="K34" s="21">
        <v>0</v>
      </c>
      <c r="L34" s="22">
        <v>0.28990518999999998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7.2829521000000002</v>
      </c>
      <c r="S34" s="21">
        <v>3.6759060000000003E-2</v>
      </c>
      <c r="T34" s="21">
        <v>0</v>
      </c>
      <c r="U34" s="21">
        <v>0</v>
      </c>
      <c r="V34" s="22">
        <v>6.8028790000000006E-2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1.25062439</v>
      </c>
      <c r="AC34" s="21">
        <v>1.996829E-2</v>
      </c>
      <c r="AD34" s="21">
        <v>0</v>
      </c>
      <c r="AE34" s="21">
        <v>0</v>
      </c>
      <c r="AF34" s="22">
        <v>1.5668642616129025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0.33212211000000003</v>
      </c>
      <c r="AM34" s="21">
        <v>1.052194E-2</v>
      </c>
      <c r="AN34" s="21">
        <v>0</v>
      </c>
      <c r="AO34" s="21">
        <v>0</v>
      </c>
      <c r="AP34" s="22">
        <v>2.7348959999999999E-2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39.128396819999999</v>
      </c>
      <c r="AW34" s="21">
        <v>2.8428732393870915</v>
      </c>
      <c r="AX34" s="21">
        <v>0</v>
      </c>
      <c r="AY34" s="21">
        <v>0</v>
      </c>
      <c r="AZ34" s="22">
        <v>14.496684930000001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21.671532429999999</v>
      </c>
      <c r="BG34" s="21">
        <v>0.89893970000000001</v>
      </c>
      <c r="BH34" s="21">
        <v>0</v>
      </c>
      <c r="BI34" s="21">
        <v>0</v>
      </c>
      <c r="BJ34" s="22">
        <v>2.4090314500000001</v>
      </c>
      <c r="BK34" s="23">
        <f>SUM(C34:BJ34)</f>
        <v>101.90613891</v>
      </c>
    </row>
    <row r="35" spans="1:63" s="28" customFormat="1" ht="14.45" x14ac:dyDescent="0.35">
      <c r="A35" s="19"/>
      <c r="B35" s="8" t="s">
        <v>9</v>
      </c>
      <c r="C35" s="24">
        <f t="shared" ref="C35:AH35" si="10">SUM(C34:C34)</f>
        <v>0</v>
      </c>
      <c r="D35" s="25">
        <f t="shared" si="10"/>
        <v>0.19670717900000004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9.2987710999999997</v>
      </c>
      <c r="I35" s="25">
        <f t="shared" si="10"/>
        <v>7.8106969999999998E-2</v>
      </c>
      <c r="J35" s="25">
        <f t="shared" si="10"/>
        <v>0</v>
      </c>
      <c r="K35" s="25">
        <f t="shared" si="10"/>
        <v>0</v>
      </c>
      <c r="L35" s="26">
        <f t="shared" si="10"/>
        <v>0.28990518999999998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7.2829521000000002</v>
      </c>
      <c r="S35" s="25">
        <f t="shared" si="10"/>
        <v>3.6759060000000003E-2</v>
      </c>
      <c r="T35" s="25">
        <f t="shared" si="10"/>
        <v>0</v>
      </c>
      <c r="U35" s="25">
        <f t="shared" si="10"/>
        <v>0</v>
      </c>
      <c r="V35" s="26">
        <f t="shared" si="10"/>
        <v>6.8028790000000006E-2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1.25062439</v>
      </c>
      <c r="AC35" s="25">
        <f t="shared" si="10"/>
        <v>1.996829E-2</v>
      </c>
      <c r="AD35" s="25">
        <f t="shared" si="10"/>
        <v>0</v>
      </c>
      <c r="AE35" s="25">
        <f t="shared" si="10"/>
        <v>0</v>
      </c>
      <c r="AF35" s="26">
        <f t="shared" si="10"/>
        <v>1.5668642616129025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0.33212211000000003</v>
      </c>
      <c r="AM35" s="25">
        <f t="shared" si="11"/>
        <v>1.052194E-2</v>
      </c>
      <c r="AN35" s="25">
        <f t="shared" si="11"/>
        <v>0</v>
      </c>
      <c r="AO35" s="25">
        <f t="shared" si="11"/>
        <v>0</v>
      </c>
      <c r="AP35" s="26">
        <f t="shared" si="11"/>
        <v>2.7348959999999999E-2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39.128396819999999</v>
      </c>
      <c r="AW35" s="25">
        <f t="shared" si="11"/>
        <v>2.8428732393870915</v>
      </c>
      <c r="AX35" s="25">
        <f t="shared" si="11"/>
        <v>0</v>
      </c>
      <c r="AY35" s="25">
        <f t="shared" si="11"/>
        <v>0</v>
      </c>
      <c r="AZ35" s="26">
        <f t="shared" si="11"/>
        <v>14.496684930000001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21.671532429999999</v>
      </c>
      <c r="BG35" s="25">
        <f t="shared" si="11"/>
        <v>0.89893970000000001</v>
      </c>
      <c r="BH35" s="25">
        <f t="shared" si="11"/>
        <v>0</v>
      </c>
      <c r="BI35" s="25">
        <f t="shared" si="11"/>
        <v>0</v>
      </c>
      <c r="BJ35" s="26">
        <f t="shared" si="11"/>
        <v>2.4090314500000001</v>
      </c>
      <c r="BK35" s="27">
        <f t="shared" si="11"/>
        <v>101.90613891</v>
      </c>
    </row>
    <row r="36" spans="1:63" ht="15" customHeight="1" x14ac:dyDescent="0.3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ht="14.45" x14ac:dyDescent="0.3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1.0553928670645152</v>
      </c>
      <c r="E38" s="21">
        <v>0</v>
      </c>
      <c r="F38" s="21">
        <v>0</v>
      </c>
      <c r="G38" s="57">
        <v>2.3681009500000001</v>
      </c>
      <c r="H38" s="56">
        <v>18.72504936</v>
      </c>
      <c r="I38" s="21">
        <v>5.4161286000000004</v>
      </c>
      <c r="J38" s="21">
        <v>0</v>
      </c>
      <c r="K38" s="21">
        <v>0</v>
      </c>
      <c r="L38" s="57">
        <v>30.017888580000001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10.459477680000001</v>
      </c>
      <c r="S38" s="21">
        <v>0.24527836</v>
      </c>
      <c r="T38" s="21">
        <v>0</v>
      </c>
      <c r="U38" s="21">
        <v>0</v>
      </c>
      <c r="V38" s="57">
        <v>3.8220724700000002</v>
      </c>
      <c r="W38" s="56">
        <v>5.9179999999999996E-4</v>
      </c>
      <c r="X38" s="21">
        <v>0</v>
      </c>
      <c r="Y38" s="21">
        <v>0</v>
      </c>
      <c r="Z38" s="21">
        <v>0</v>
      </c>
      <c r="AA38" s="57">
        <v>0</v>
      </c>
      <c r="AB38" s="56">
        <v>4.6958799300000003</v>
      </c>
      <c r="AC38" s="21">
        <v>0.39064400999999999</v>
      </c>
      <c r="AD38" s="21">
        <v>0</v>
      </c>
      <c r="AE38" s="21">
        <v>0</v>
      </c>
      <c r="AF38" s="57">
        <v>8.8932063293871018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1.39440119</v>
      </c>
      <c r="AM38" s="21">
        <v>0.15734902000000001</v>
      </c>
      <c r="AN38" s="21">
        <v>0</v>
      </c>
      <c r="AO38" s="21">
        <v>0</v>
      </c>
      <c r="AP38" s="57">
        <v>1.0439054800000001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111.08230157</v>
      </c>
      <c r="AW38" s="21">
        <v>41.460970203548307</v>
      </c>
      <c r="AX38" s="21">
        <v>0</v>
      </c>
      <c r="AY38" s="21">
        <v>0</v>
      </c>
      <c r="AZ38" s="57">
        <v>343.71198857000002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66.702682069999994</v>
      </c>
      <c r="BG38" s="21">
        <v>13.4551128</v>
      </c>
      <c r="BH38" s="21">
        <v>0</v>
      </c>
      <c r="BI38" s="21">
        <v>0</v>
      </c>
      <c r="BJ38" s="57">
        <v>96.567110319999998</v>
      </c>
      <c r="BK38" s="23">
        <f>SUM(C38:BJ38)</f>
        <v>761.66553216</v>
      </c>
    </row>
    <row r="39" spans="1:63" x14ac:dyDescent="0.25">
      <c r="A39" s="19"/>
      <c r="B39" s="7" t="s">
        <v>96</v>
      </c>
      <c r="C39" s="53">
        <v>1.8316849999999999E-2</v>
      </c>
      <c r="D39" s="53">
        <v>1.1431403679677421</v>
      </c>
      <c r="E39" s="53">
        <v>0</v>
      </c>
      <c r="F39" s="53">
        <v>0</v>
      </c>
      <c r="G39" s="53">
        <v>1.25852498</v>
      </c>
      <c r="H39" s="53">
        <v>20.920900679999999</v>
      </c>
      <c r="I39" s="53">
        <v>5.28271785</v>
      </c>
      <c r="J39" s="53">
        <v>0</v>
      </c>
      <c r="K39" s="53">
        <v>0</v>
      </c>
      <c r="L39" s="53">
        <v>9.4206063400000009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12.84877088</v>
      </c>
      <c r="S39" s="53">
        <v>3.0498250000000001E-2</v>
      </c>
      <c r="T39" s="53">
        <v>0</v>
      </c>
      <c r="U39" s="53">
        <v>0</v>
      </c>
      <c r="V39" s="53">
        <v>1.4396136900000001</v>
      </c>
      <c r="W39" s="53">
        <v>0</v>
      </c>
      <c r="X39" s="53">
        <v>0.28067861</v>
      </c>
      <c r="Y39" s="53">
        <v>0</v>
      </c>
      <c r="Z39" s="53">
        <v>0</v>
      </c>
      <c r="AA39" s="53">
        <v>0</v>
      </c>
      <c r="AB39" s="53">
        <v>9.4373647300000005</v>
      </c>
      <c r="AC39" s="53">
        <v>0.38386261999999999</v>
      </c>
      <c r="AD39" s="53">
        <v>0</v>
      </c>
      <c r="AE39" s="53">
        <v>0</v>
      </c>
      <c r="AF39" s="53">
        <v>11.53721422474195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4.5260952300000001</v>
      </c>
      <c r="AM39" s="53">
        <v>3.3860500000000002E-2</v>
      </c>
      <c r="AN39" s="53">
        <v>0</v>
      </c>
      <c r="AO39" s="53">
        <v>0</v>
      </c>
      <c r="AP39" s="53">
        <v>1.01580873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196.91963641000001</v>
      </c>
      <c r="AW39" s="53">
        <v>28.458204007290181</v>
      </c>
      <c r="AX39" s="53">
        <v>0</v>
      </c>
      <c r="AY39" s="53">
        <v>0</v>
      </c>
      <c r="AZ39" s="53">
        <v>234.96210643000001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106.91816856</v>
      </c>
      <c r="BG39" s="54">
        <v>10.538132559999999</v>
      </c>
      <c r="BH39" s="53">
        <v>0</v>
      </c>
      <c r="BI39" s="53">
        <v>0</v>
      </c>
      <c r="BJ39" s="53">
        <v>34.068081630000002</v>
      </c>
      <c r="BK39" s="23">
        <f>SUM(C39:BJ39)</f>
        <v>691.44230412999991</v>
      </c>
    </row>
    <row r="40" spans="1:63" s="28" customFormat="1" ht="14.45" x14ac:dyDescent="0.35">
      <c r="A40" s="19"/>
      <c r="B40" s="8" t="s">
        <v>12</v>
      </c>
      <c r="C40" s="24">
        <f>SUM(C38:C39)</f>
        <v>1.8316849999999999E-2</v>
      </c>
      <c r="D40" s="24">
        <f t="shared" ref="D40:BK40" si="12">SUM(D38:D39)</f>
        <v>2.1985332350322571</v>
      </c>
      <c r="E40" s="24">
        <f t="shared" si="12"/>
        <v>0</v>
      </c>
      <c r="F40" s="24">
        <f t="shared" si="12"/>
        <v>0</v>
      </c>
      <c r="G40" s="24">
        <f t="shared" si="12"/>
        <v>3.6266259300000003</v>
      </c>
      <c r="H40" s="24">
        <f t="shared" si="12"/>
        <v>39.645950040000002</v>
      </c>
      <c r="I40" s="24">
        <f t="shared" si="12"/>
        <v>10.698846450000001</v>
      </c>
      <c r="J40" s="24">
        <f t="shared" si="12"/>
        <v>0</v>
      </c>
      <c r="K40" s="24">
        <f t="shared" si="12"/>
        <v>0</v>
      </c>
      <c r="L40" s="24">
        <f t="shared" si="12"/>
        <v>39.438494920000004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23.308248560000003</v>
      </c>
      <c r="S40" s="24">
        <f t="shared" si="12"/>
        <v>0.27577660999999998</v>
      </c>
      <c r="T40" s="24">
        <f t="shared" si="12"/>
        <v>0</v>
      </c>
      <c r="U40" s="24">
        <f t="shared" si="12"/>
        <v>0</v>
      </c>
      <c r="V40" s="24">
        <f t="shared" si="12"/>
        <v>5.26168616</v>
      </c>
      <c r="W40" s="24">
        <f t="shared" si="12"/>
        <v>5.9179999999999996E-4</v>
      </c>
      <c r="X40" s="24">
        <f t="shared" si="12"/>
        <v>0.28067861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14.133244660000001</v>
      </c>
      <c r="AC40" s="24">
        <f t="shared" si="12"/>
        <v>0.77450662999999997</v>
      </c>
      <c r="AD40" s="24">
        <f t="shared" si="12"/>
        <v>0</v>
      </c>
      <c r="AE40" s="24">
        <f t="shared" si="12"/>
        <v>0</v>
      </c>
      <c r="AF40" s="24">
        <f t="shared" si="12"/>
        <v>20.43042055412905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5.9204964200000001</v>
      </c>
      <c r="AM40" s="24">
        <f t="shared" si="12"/>
        <v>0.19120952000000002</v>
      </c>
      <c r="AN40" s="24">
        <f t="shared" si="12"/>
        <v>0</v>
      </c>
      <c r="AO40" s="24">
        <f t="shared" si="12"/>
        <v>0</v>
      </c>
      <c r="AP40" s="24">
        <f t="shared" si="12"/>
        <v>2.0597142100000001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308.00193797999998</v>
      </c>
      <c r="AW40" s="24">
        <f t="shared" si="12"/>
        <v>69.919174210838491</v>
      </c>
      <c r="AX40" s="24">
        <f t="shared" si="12"/>
        <v>0</v>
      </c>
      <c r="AY40" s="24">
        <f t="shared" si="12"/>
        <v>0</v>
      </c>
      <c r="AZ40" s="24">
        <f t="shared" si="12"/>
        <v>578.67409500000008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173.62085063000001</v>
      </c>
      <c r="BG40" s="24">
        <f t="shared" si="12"/>
        <v>23.99324536</v>
      </c>
      <c r="BH40" s="24">
        <f t="shared" si="12"/>
        <v>0</v>
      </c>
      <c r="BI40" s="24">
        <f t="shared" si="12"/>
        <v>0</v>
      </c>
      <c r="BJ40" s="24">
        <f t="shared" si="12"/>
        <v>130.63519195000001</v>
      </c>
      <c r="BK40" s="24">
        <f t="shared" si="12"/>
        <v>1453.1078362899998</v>
      </c>
    </row>
    <row r="41" spans="1:63" s="28" customFormat="1" ht="14.45" x14ac:dyDescent="0.35">
      <c r="A41" s="19"/>
      <c r="B41" s="8" t="s">
        <v>23</v>
      </c>
      <c r="C41" s="24">
        <f t="shared" ref="C41:AH41" si="13">C40+C35</f>
        <v>1.8316849999999999E-2</v>
      </c>
      <c r="D41" s="25">
        <f t="shared" si="13"/>
        <v>2.3952404140322572</v>
      </c>
      <c r="E41" s="25">
        <f t="shared" si="13"/>
        <v>0</v>
      </c>
      <c r="F41" s="25">
        <f t="shared" si="13"/>
        <v>0</v>
      </c>
      <c r="G41" s="26">
        <f t="shared" si="13"/>
        <v>3.6266259300000003</v>
      </c>
      <c r="H41" s="24">
        <f t="shared" si="13"/>
        <v>48.944721139999999</v>
      </c>
      <c r="I41" s="25">
        <f t="shared" si="13"/>
        <v>10.776953420000002</v>
      </c>
      <c r="J41" s="25">
        <f t="shared" si="13"/>
        <v>0</v>
      </c>
      <c r="K41" s="25">
        <f t="shared" si="13"/>
        <v>0</v>
      </c>
      <c r="L41" s="26">
        <f t="shared" si="13"/>
        <v>39.728400110000003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30.591200660000002</v>
      </c>
      <c r="S41" s="25">
        <f t="shared" si="13"/>
        <v>0.31253566999999999</v>
      </c>
      <c r="T41" s="25">
        <f t="shared" si="13"/>
        <v>0</v>
      </c>
      <c r="U41" s="25">
        <f t="shared" si="13"/>
        <v>0</v>
      </c>
      <c r="V41" s="26">
        <f t="shared" si="13"/>
        <v>5.3297149499999996</v>
      </c>
      <c r="W41" s="24">
        <f t="shared" si="13"/>
        <v>5.9179999999999996E-4</v>
      </c>
      <c r="X41" s="25">
        <f t="shared" si="13"/>
        <v>0.28067861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15.383869050000001</v>
      </c>
      <c r="AC41" s="25">
        <f t="shared" si="13"/>
        <v>0.79447491999999997</v>
      </c>
      <c r="AD41" s="25">
        <f t="shared" si="13"/>
        <v>0</v>
      </c>
      <c r="AE41" s="25">
        <f t="shared" si="13"/>
        <v>0</v>
      </c>
      <c r="AF41" s="26">
        <f t="shared" si="13"/>
        <v>21.997284815741953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6.2526185300000003</v>
      </c>
      <c r="AM41" s="25">
        <f t="shared" si="14"/>
        <v>0.20173146000000003</v>
      </c>
      <c r="AN41" s="25">
        <f t="shared" si="14"/>
        <v>0</v>
      </c>
      <c r="AO41" s="25">
        <f t="shared" si="14"/>
        <v>0</v>
      </c>
      <c r="AP41" s="26">
        <f t="shared" si="14"/>
        <v>2.08706317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347.13033479999996</v>
      </c>
      <c r="AW41" s="25">
        <f t="shared" si="14"/>
        <v>72.76204745022558</v>
      </c>
      <c r="AX41" s="25">
        <f t="shared" si="14"/>
        <v>0</v>
      </c>
      <c r="AY41" s="25">
        <f t="shared" si="14"/>
        <v>0</v>
      </c>
      <c r="AZ41" s="26">
        <f t="shared" si="14"/>
        <v>593.17077993000009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195.29238306000002</v>
      </c>
      <c r="BG41" s="25">
        <f t="shared" si="14"/>
        <v>24.892185059999999</v>
      </c>
      <c r="BH41" s="25">
        <f t="shared" si="14"/>
        <v>0</v>
      </c>
      <c r="BI41" s="25">
        <f t="shared" si="14"/>
        <v>0</v>
      </c>
      <c r="BJ41" s="26">
        <f t="shared" si="14"/>
        <v>133.04422339999999</v>
      </c>
      <c r="BK41" s="26">
        <f t="shared" si="14"/>
        <v>1555.0139751999998</v>
      </c>
    </row>
    <row r="42" spans="1:63" ht="15" customHeight="1" x14ac:dyDescent="0.3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 t="s">
        <v>101</v>
      </c>
      <c r="C45" s="20">
        <v>0</v>
      </c>
      <c r="D45" s="21">
        <v>1.0329160955483871</v>
      </c>
      <c r="E45" s="21">
        <v>0</v>
      </c>
      <c r="F45" s="21">
        <v>0</v>
      </c>
      <c r="G45" s="22">
        <v>0</v>
      </c>
      <c r="H45" s="20">
        <v>7.8477523199999997</v>
      </c>
      <c r="I45" s="21">
        <v>0.77284958000000004</v>
      </c>
      <c r="J45" s="21">
        <v>0</v>
      </c>
      <c r="K45" s="21">
        <v>0</v>
      </c>
      <c r="L45" s="22">
        <v>8.25476688</v>
      </c>
      <c r="M45" s="20">
        <v>0</v>
      </c>
      <c r="N45" s="21">
        <v>0</v>
      </c>
      <c r="O45" s="21">
        <v>0</v>
      </c>
      <c r="P45" s="21">
        <v>0</v>
      </c>
      <c r="Q45" s="22">
        <v>0</v>
      </c>
      <c r="R45" s="20">
        <v>4.5871516999999997</v>
      </c>
      <c r="S45" s="21">
        <v>4.4291959999999998E-2</v>
      </c>
      <c r="T45" s="21">
        <v>0</v>
      </c>
      <c r="U45" s="21">
        <v>0</v>
      </c>
      <c r="V45" s="22">
        <v>1.20713128</v>
      </c>
      <c r="W45" s="20">
        <v>0</v>
      </c>
      <c r="X45" s="21">
        <v>0</v>
      </c>
      <c r="Y45" s="21">
        <v>0</v>
      </c>
      <c r="Z45" s="21">
        <v>0</v>
      </c>
      <c r="AA45" s="22">
        <v>0</v>
      </c>
      <c r="AB45" s="20">
        <v>3.12097223</v>
      </c>
      <c r="AC45" s="21">
        <v>0.88501465000000001</v>
      </c>
      <c r="AD45" s="21">
        <v>0</v>
      </c>
      <c r="AE45" s="21">
        <v>0</v>
      </c>
      <c r="AF45" s="22">
        <v>14.712966893806458</v>
      </c>
      <c r="AG45" s="20">
        <v>0</v>
      </c>
      <c r="AH45" s="21">
        <v>0</v>
      </c>
      <c r="AI45" s="21">
        <v>0</v>
      </c>
      <c r="AJ45" s="21">
        <v>0</v>
      </c>
      <c r="AK45" s="22">
        <v>0</v>
      </c>
      <c r="AL45" s="20">
        <v>0.86821618</v>
      </c>
      <c r="AM45" s="21">
        <v>3.0782299999999999E-3</v>
      </c>
      <c r="AN45" s="21">
        <v>0</v>
      </c>
      <c r="AO45" s="21">
        <v>0</v>
      </c>
      <c r="AP45" s="22">
        <v>0.78507643000000005</v>
      </c>
      <c r="AQ45" s="20">
        <v>0</v>
      </c>
      <c r="AR45" s="21">
        <v>0</v>
      </c>
      <c r="AS45" s="21">
        <v>0</v>
      </c>
      <c r="AT45" s="21">
        <v>0</v>
      </c>
      <c r="AU45" s="22">
        <v>0</v>
      </c>
      <c r="AV45" s="20">
        <v>60.468367729999997</v>
      </c>
      <c r="AW45" s="21">
        <v>34.846564230645214</v>
      </c>
      <c r="AX45" s="21">
        <v>0</v>
      </c>
      <c r="AY45" s="21">
        <v>0</v>
      </c>
      <c r="AZ45" s="22">
        <v>287.16772723999998</v>
      </c>
      <c r="BA45" s="20">
        <v>0</v>
      </c>
      <c r="BB45" s="21">
        <v>0</v>
      </c>
      <c r="BC45" s="21">
        <v>0</v>
      </c>
      <c r="BD45" s="21">
        <v>0</v>
      </c>
      <c r="BE45" s="22">
        <v>0</v>
      </c>
      <c r="BF45" s="20">
        <v>39.764063800000002</v>
      </c>
      <c r="BG45" s="21">
        <v>8.5587500700000003</v>
      </c>
      <c r="BH45" s="21">
        <v>0</v>
      </c>
      <c r="BI45" s="21">
        <v>0</v>
      </c>
      <c r="BJ45" s="22">
        <v>104.58808997</v>
      </c>
      <c r="BK45" s="23">
        <f>SUM(C45:BJ45)</f>
        <v>579.51574746999995</v>
      </c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1.0329160955483871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7.8477523199999997</v>
      </c>
      <c r="I47" s="24">
        <f t="shared" si="15"/>
        <v>0.77284958000000004</v>
      </c>
      <c r="J47" s="24">
        <f t="shared" si="15"/>
        <v>0</v>
      </c>
      <c r="K47" s="24">
        <f t="shared" si="15"/>
        <v>0</v>
      </c>
      <c r="L47" s="24">
        <f t="shared" si="15"/>
        <v>8.25476688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4.5871516999999997</v>
      </c>
      <c r="S47" s="24">
        <f t="shared" si="15"/>
        <v>4.4291959999999998E-2</v>
      </c>
      <c r="T47" s="24">
        <f t="shared" si="15"/>
        <v>0</v>
      </c>
      <c r="U47" s="24">
        <f t="shared" si="15"/>
        <v>0</v>
      </c>
      <c r="V47" s="24">
        <f t="shared" si="15"/>
        <v>1.20713128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3.12097223</v>
      </c>
      <c r="AC47" s="24">
        <f t="shared" si="15"/>
        <v>0.88501465000000001</v>
      </c>
      <c r="AD47" s="24">
        <f t="shared" si="15"/>
        <v>0</v>
      </c>
      <c r="AE47" s="24">
        <f t="shared" si="15"/>
        <v>0</v>
      </c>
      <c r="AF47" s="24">
        <f t="shared" si="15"/>
        <v>14.712966893806458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0.86821618</v>
      </c>
      <c r="AM47" s="24">
        <f t="shared" si="15"/>
        <v>3.0782299999999999E-3</v>
      </c>
      <c r="AN47" s="24">
        <f t="shared" si="15"/>
        <v>0</v>
      </c>
      <c r="AO47" s="24">
        <f t="shared" si="15"/>
        <v>0</v>
      </c>
      <c r="AP47" s="24">
        <f t="shared" si="15"/>
        <v>0.78507643000000005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60.468367729999997</v>
      </c>
      <c r="AW47" s="24">
        <f t="shared" si="15"/>
        <v>34.846564230645214</v>
      </c>
      <c r="AX47" s="24">
        <f t="shared" si="15"/>
        <v>0</v>
      </c>
      <c r="AY47" s="24">
        <f t="shared" si="15"/>
        <v>0</v>
      </c>
      <c r="AZ47" s="24">
        <f t="shared" si="15"/>
        <v>287.16772723999998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39.764063800000002</v>
      </c>
      <c r="BG47" s="24">
        <f t="shared" si="15"/>
        <v>8.5587500700000003</v>
      </c>
      <c r="BH47" s="24">
        <f t="shared" si="15"/>
        <v>0</v>
      </c>
      <c r="BI47" s="24">
        <f t="shared" si="15"/>
        <v>0</v>
      </c>
      <c r="BJ47" s="24">
        <f t="shared" si="15"/>
        <v>104.58808997</v>
      </c>
      <c r="BK47" s="24">
        <f t="shared" si="15"/>
        <v>579.51574746999995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5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5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5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5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5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5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5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5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5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5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5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5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5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5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5" s="28" customFormat="1" x14ac:dyDescent="0.25">
      <c r="A63" s="19"/>
      <c r="B63" s="35" t="s">
        <v>45</v>
      </c>
      <c r="C63" s="36">
        <f t="shared" ref="C63:AH63" si="22">C61+C56+C47+C41+C30</f>
        <v>1.8316849999999999E-2</v>
      </c>
      <c r="D63" s="36">
        <f t="shared" si="22"/>
        <v>14.877192488258062</v>
      </c>
      <c r="E63" s="36">
        <f t="shared" si="22"/>
        <v>0</v>
      </c>
      <c r="F63" s="36">
        <f t="shared" si="22"/>
        <v>0</v>
      </c>
      <c r="G63" s="36">
        <f t="shared" si="22"/>
        <v>3.6266259300000003</v>
      </c>
      <c r="H63" s="36">
        <f t="shared" si="22"/>
        <v>57.194131749999997</v>
      </c>
      <c r="I63" s="36">
        <f t="shared" si="22"/>
        <v>19.465749240000001</v>
      </c>
      <c r="J63" s="36">
        <f t="shared" si="22"/>
        <v>0</v>
      </c>
      <c r="K63" s="36">
        <f t="shared" si="22"/>
        <v>0</v>
      </c>
      <c r="L63" s="36">
        <f t="shared" si="22"/>
        <v>51.667786190000001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35.337627180000005</v>
      </c>
      <c r="S63" s="36">
        <f t="shared" si="22"/>
        <v>0.35682763000000001</v>
      </c>
      <c r="T63" s="36">
        <f t="shared" si="22"/>
        <v>6.7767309999999997E-2</v>
      </c>
      <c r="U63" s="36">
        <f t="shared" si="22"/>
        <v>0</v>
      </c>
      <c r="V63" s="36">
        <f t="shared" si="22"/>
        <v>6.7023099500000001</v>
      </c>
      <c r="W63" s="36">
        <f t="shared" si="22"/>
        <v>1.0934999999999999E-3</v>
      </c>
      <c r="X63" s="36">
        <f t="shared" si="22"/>
        <v>0.96114099000000008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18.607775320000002</v>
      </c>
      <c r="AC63" s="36">
        <f t="shared" si="22"/>
        <v>1.6794895699999999</v>
      </c>
      <c r="AD63" s="36">
        <f t="shared" si="22"/>
        <v>0</v>
      </c>
      <c r="AE63" s="36">
        <f t="shared" si="22"/>
        <v>0</v>
      </c>
      <c r="AF63" s="36">
        <f t="shared" si="22"/>
        <v>39.123693955129056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7.1719620500000003</v>
      </c>
      <c r="AM63" s="36">
        <f t="shared" si="23"/>
        <v>0.20480969000000002</v>
      </c>
      <c r="AN63" s="36">
        <f t="shared" si="23"/>
        <v>0</v>
      </c>
      <c r="AO63" s="36">
        <f t="shared" si="23"/>
        <v>0</v>
      </c>
      <c r="AP63" s="36">
        <f t="shared" si="23"/>
        <v>2.9329478200000003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411.50354804999995</v>
      </c>
      <c r="AW63" s="36">
        <f t="shared" si="23"/>
        <v>108.19288059661272</v>
      </c>
      <c r="AX63" s="36">
        <f t="shared" si="23"/>
        <v>0</v>
      </c>
      <c r="AY63" s="36">
        <f t="shared" si="23"/>
        <v>0</v>
      </c>
      <c r="AZ63" s="36">
        <f t="shared" si="23"/>
        <v>897.21387784000012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237.70507070000002</v>
      </c>
      <c r="BG63" s="36">
        <f t="shared" si="23"/>
        <v>33.890850119999996</v>
      </c>
      <c r="BH63" s="36">
        <f t="shared" si="23"/>
        <v>5.4005527500000001</v>
      </c>
      <c r="BI63" s="36">
        <f t="shared" si="23"/>
        <v>0</v>
      </c>
      <c r="BJ63" s="36">
        <f t="shared" si="23"/>
        <v>241.93198716999999</v>
      </c>
      <c r="BK63" s="27">
        <f t="shared" si="23"/>
        <v>2195.8360146399996</v>
      </c>
      <c r="BL63" s="37"/>
      <c r="BM63" s="60"/>
    </row>
    <row r="64" spans="1:65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58"/>
      <c r="BM65" s="59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9"/>
  <sheetViews>
    <sheetView workbookViewId="0">
      <selection activeCell="C25" sqref="C2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84" t="s">
        <v>103</v>
      </c>
      <c r="C1" s="85"/>
      <c r="D1" s="85"/>
      <c r="E1" s="85"/>
      <c r="F1" s="85"/>
      <c r="G1" s="85"/>
      <c r="H1" s="85"/>
      <c r="I1" s="85"/>
      <c r="J1" s="85"/>
      <c r="K1" s="85"/>
      <c r="L1" s="86"/>
    </row>
    <row r="2" spans="2:12" x14ac:dyDescent="0.25">
      <c r="B2" s="84" t="s">
        <v>97</v>
      </c>
      <c r="C2" s="85"/>
      <c r="D2" s="85"/>
      <c r="E2" s="85"/>
      <c r="F2" s="85"/>
      <c r="G2" s="85"/>
      <c r="H2" s="85"/>
      <c r="I2" s="85"/>
      <c r="J2" s="85"/>
      <c r="K2" s="85"/>
      <c r="L2" s="86"/>
    </row>
    <row r="3" spans="2:12" ht="30" x14ac:dyDescent="0.25">
      <c r="B3" s="38" t="s">
        <v>0</v>
      </c>
      <c r="C3" s="38" t="s">
        <v>51</v>
      </c>
      <c r="D3" s="38" t="s">
        <v>52</v>
      </c>
      <c r="E3" s="38" t="s">
        <v>53</v>
      </c>
      <c r="F3" s="38" t="s">
        <v>21</v>
      </c>
      <c r="G3" s="38" t="s">
        <v>25</v>
      </c>
      <c r="H3" s="38" t="s">
        <v>43</v>
      </c>
      <c r="I3" s="38" t="s">
        <v>54</v>
      </c>
      <c r="J3" s="38" t="s">
        <v>55</v>
      </c>
      <c r="K3" s="38" t="s">
        <v>56</v>
      </c>
      <c r="L3" s="38" t="s">
        <v>57</v>
      </c>
    </row>
    <row r="4" spans="2:12" x14ac:dyDescent="0.25">
      <c r="B4" s="39">
        <v>1</v>
      </c>
      <c r="C4" s="40" t="s">
        <v>58</v>
      </c>
      <c r="D4" s="41">
        <v>0</v>
      </c>
      <c r="E4" s="41">
        <v>0</v>
      </c>
      <c r="F4" s="53">
        <v>1.6638757354838711E-2</v>
      </c>
      <c r="G4" s="41">
        <v>8.1209554838709689E-4</v>
      </c>
      <c r="H4" s="41">
        <v>0</v>
      </c>
      <c r="I4" s="42">
        <v>0</v>
      </c>
      <c r="J4" s="42">
        <v>0</v>
      </c>
      <c r="K4" s="42">
        <f>D4+E4+F4+G4+H4+I4+J4</f>
        <v>1.7450852903225809E-2</v>
      </c>
      <c r="L4" s="41">
        <v>0</v>
      </c>
    </row>
    <row r="5" spans="2:12" x14ac:dyDescent="0.25">
      <c r="B5" s="39">
        <v>2</v>
      </c>
      <c r="C5" s="43" t="s">
        <v>59</v>
      </c>
      <c r="D5" s="41">
        <v>8.2899772193548382E-2</v>
      </c>
      <c r="E5" s="41">
        <v>0</v>
      </c>
      <c r="F5" s="53">
        <v>14.560782860096786</v>
      </c>
      <c r="G5" s="41">
        <v>2.1625444672580647</v>
      </c>
      <c r="H5" s="41">
        <v>0</v>
      </c>
      <c r="I5" s="42">
        <v>0</v>
      </c>
      <c r="J5" s="42">
        <v>0</v>
      </c>
      <c r="K5" s="42">
        <f t="shared" ref="K5:K40" si="0">D5+E5+F5+G5+H5+I5+J5</f>
        <v>16.806227099548398</v>
      </c>
      <c r="L5" s="41">
        <v>0</v>
      </c>
    </row>
    <row r="6" spans="2:12" x14ac:dyDescent="0.25">
      <c r="B6" s="39">
        <v>3</v>
      </c>
      <c r="C6" s="40" t="s">
        <v>60</v>
      </c>
      <c r="D6" s="41">
        <v>0</v>
      </c>
      <c r="E6" s="41">
        <v>0</v>
      </c>
      <c r="F6" s="53">
        <v>0.18921968599999997</v>
      </c>
      <c r="G6" s="41">
        <v>4.6500337322580645E-2</v>
      </c>
      <c r="H6" s="41">
        <v>0</v>
      </c>
      <c r="I6" s="42">
        <v>0</v>
      </c>
      <c r="J6" s="42">
        <v>0</v>
      </c>
      <c r="K6" s="42">
        <f t="shared" si="0"/>
        <v>0.23572002332258063</v>
      </c>
      <c r="L6" s="41">
        <v>0</v>
      </c>
    </row>
    <row r="7" spans="2:12" x14ac:dyDescent="0.25">
      <c r="B7" s="39">
        <v>4</v>
      </c>
      <c r="C7" s="43" t="s">
        <v>61</v>
      </c>
      <c r="D7" s="41">
        <v>6.8050465483870974E-3</v>
      </c>
      <c r="E7" s="41">
        <v>0</v>
      </c>
      <c r="F7" s="53">
        <v>2.230879639709678</v>
      </c>
      <c r="G7" s="41">
        <v>0.47164016806451609</v>
      </c>
      <c r="H7" s="41">
        <v>0</v>
      </c>
      <c r="I7" s="42">
        <v>0</v>
      </c>
      <c r="J7" s="42">
        <v>0</v>
      </c>
      <c r="K7" s="42">
        <f t="shared" si="0"/>
        <v>2.7093248543225812</v>
      </c>
      <c r="L7" s="41">
        <v>0</v>
      </c>
    </row>
    <row r="8" spans="2:12" x14ac:dyDescent="0.25">
      <c r="B8" s="39">
        <v>5</v>
      </c>
      <c r="C8" s="43" t="s">
        <v>62</v>
      </c>
      <c r="D8" s="41">
        <v>6.0809192129032255E-2</v>
      </c>
      <c r="E8" s="41">
        <v>0</v>
      </c>
      <c r="F8" s="53">
        <v>8.7833313238709678</v>
      </c>
      <c r="G8" s="41">
        <v>1.8105662147741941</v>
      </c>
      <c r="H8" s="41">
        <v>0</v>
      </c>
      <c r="I8" s="42">
        <v>0</v>
      </c>
      <c r="J8" s="42">
        <v>0</v>
      </c>
      <c r="K8" s="42">
        <f t="shared" si="0"/>
        <v>10.654706730774194</v>
      </c>
      <c r="L8" s="41">
        <v>0</v>
      </c>
    </row>
    <row r="9" spans="2:12" x14ac:dyDescent="0.25">
      <c r="B9" s="39">
        <v>6</v>
      </c>
      <c r="C9" s="43" t="s">
        <v>63</v>
      </c>
      <c r="D9" s="41">
        <v>1.5887956032258066E-2</v>
      </c>
      <c r="E9" s="41">
        <v>0</v>
      </c>
      <c r="F9" s="53">
        <v>4.1791777019354823</v>
      </c>
      <c r="G9" s="41">
        <v>2.4269095769999995</v>
      </c>
      <c r="H9" s="41">
        <v>0</v>
      </c>
      <c r="I9" s="42">
        <v>0</v>
      </c>
      <c r="J9" s="42">
        <v>0</v>
      </c>
      <c r="K9" s="42">
        <f t="shared" si="0"/>
        <v>6.6219752349677403</v>
      </c>
      <c r="L9" s="41">
        <v>0</v>
      </c>
    </row>
    <row r="10" spans="2:12" x14ac:dyDescent="0.25">
      <c r="B10" s="39">
        <v>7</v>
      </c>
      <c r="C10" s="43" t="s">
        <v>64</v>
      </c>
      <c r="D10" s="41">
        <v>0.1464219150645161</v>
      </c>
      <c r="E10" s="41">
        <v>0</v>
      </c>
      <c r="F10" s="53">
        <v>13.260260809774193</v>
      </c>
      <c r="G10" s="41">
        <v>3.8430695436774194</v>
      </c>
      <c r="H10" s="41">
        <v>0</v>
      </c>
      <c r="I10" s="42">
        <v>0</v>
      </c>
      <c r="J10" s="42">
        <v>0</v>
      </c>
      <c r="K10" s="42">
        <f t="shared" si="0"/>
        <v>17.249752268516129</v>
      </c>
      <c r="L10" s="41">
        <v>0</v>
      </c>
    </row>
    <row r="11" spans="2:12" x14ac:dyDescent="0.25">
      <c r="B11" s="39">
        <v>8</v>
      </c>
      <c r="C11" s="40" t="s">
        <v>65</v>
      </c>
      <c r="D11" s="41">
        <v>0</v>
      </c>
      <c r="E11" s="41">
        <v>0</v>
      </c>
      <c r="F11" s="53">
        <v>3.6768340709677425E-2</v>
      </c>
      <c r="G11" s="41">
        <v>8.4052590322580649E-4</v>
      </c>
      <c r="H11" s="41">
        <v>0</v>
      </c>
      <c r="I11" s="42">
        <v>0</v>
      </c>
      <c r="J11" s="42">
        <v>0</v>
      </c>
      <c r="K11" s="42">
        <f t="shared" si="0"/>
        <v>3.7608866612903233E-2</v>
      </c>
      <c r="L11" s="41">
        <v>0</v>
      </c>
    </row>
    <row r="12" spans="2:12" x14ac:dyDescent="0.25">
      <c r="B12" s="39">
        <v>9</v>
      </c>
      <c r="C12" s="40" t="s">
        <v>66</v>
      </c>
      <c r="D12" s="41">
        <v>0</v>
      </c>
      <c r="E12" s="41">
        <v>0</v>
      </c>
      <c r="F12" s="53">
        <v>2.7517236774193543E-3</v>
      </c>
      <c r="G12" s="41">
        <v>5.1303900000000007E-4</v>
      </c>
      <c r="H12" s="41">
        <v>0</v>
      </c>
      <c r="I12" s="42">
        <v>0</v>
      </c>
      <c r="J12" s="42">
        <v>0</v>
      </c>
      <c r="K12" s="42">
        <f t="shared" si="0"/>
        <v>3.2647626774193542E-3</v>
      </c>
      <c r="L12" s="41">
        <v>0</v>
      </c>
    </row>
    <row r="13" spans="2:12" x14ac:dyDescent="0.25">
      <c r="B13" s="39">
        <v>10</v>
      </c>
      <c r="C13" s="43" t="s">
        <v>67</v>
      </c>
      <c r="D13" s="41">
        <v>7.089405709677421E-3</v>
      </c>
      <c r="E13" s="41">
        <v>0</v>
      </c>
      <c r="F13" s="53">
        <v>4.2311756687096773</v>
      </c>
      <c r="G13" s="41">
        <v>2.1397652941612906</v>
      </c>
      <c r="H13" s="41">
        <v>0</v>
      </c>
      <c r="I13" s="42">
        <v>0</v>
      </c>
      <c r="J13" s="42">
        <v>0</v>
      </c>
      <c r="K13" s="42">
        <f t="shared" si="0"/>
        <v>6.378030368580645</v>
      </c>
      <c r="L13" s="41">
        <v>0</v>
      </c>
    </row>
    <row r="14" spans="2:12" x14ac:dyDescent="0.25">
      <c r="B14" s="39">
        <v>11</v>
      </c>
      <c r="C14" s="43" t="s">
        <v>68</v>
      </c>
      <c r="D14" s="41">
        <v>4.0519273933548376</v>
      </c>
      <c r="E14" s="41">
        <v>0</v>
      </c>
      <c r="F14" s="53">
        <v>201.09616432048378</v>
      </c>
      <c r="G14" s="41">
        <v>80.669608256580617</v>
      </c>
      <c r="H14" s="41">
        <v>0</v>
      </c>
      <c r="I14" s="42">
        <v>0</v>
      </c>
      <c r="J14" s="42">
        <v>0</v>
      </c>
      <c r="K14" s="42">
        <f t="shared" si="0"/>
        <v>285.81769997041926</v>
      </c>
      <c r="L14" s="41">
        <v>0</v>
      </c>
    </row>
    <row r="15" spans="2:12" x14ac:dyDescent="0.25">
      <c r="B15" s="39">
        <v>12</v>
      </c>
      <c r="C15" s="43" t="s">
        <v>69</v>
      </c>
      <c r="D15" s="41">
        <v>0.66542214325806459</v>
      </c>
      <c r="E15" s="41">
        <v>0</v>
      </c>
      <c r="F15" s="53">
        <v>34.638062361967741</v>
      </c>
      <c r="G15" s="41">
        <v>12.147972133096768</v>
      </c>
      <c r="H15" s="41">
        <v>0</v>
      </c>
      <c r="I15" s="42">
        <v>0</v>
      </c>
      <c r="J15" s="42">
        <v>0</v>
      </c>
      <c r="K15" s="42">
        <f t="shared" si="0"/>
        <v>47.451456638322568</v>
      </c>
      <c r="L15" s="41">
        <v>0</v>
      </c>
    </row>
    <row r="16" spans="2:12" x14ac:dyDescent="0.25">
      <c r="B16" s="39">
        <v>13</v>
      </c>
      <c r="C16" s="43" t="s">
        <v>70</v>
      </c>
      <c r="D16" s="41">
        <v>9.7318821612903221E-3</v>
      </c>
      <c r="E16" s="41">
        <v>0</v>
      </c>
      <c r="F16" s="53">
        <v>1.768052562870968</v>
      </c>
      <c r="G16" s="41">
        <v>0.90890349432258088</v>
      </c>
      <c r="H16" s="41">
        <v>0</v>
      </c>
      <c r="I16" s="42">
        <v>0</v>
      </c>
      <c r="J16" s="42">
        <v>0</v>
      </c>
      <c r="K16" s="42">
        <f t="shared" si="0"/>
        <v>2.6866879393548393</v>
      </c>
      <c r="L16" s="41">
        <v>0</v>
      </c>
    </row>
    <row r="17" spans="2:12" x14ac:dyDescent="0.25">
      <c r="B17" s="39">
        <v>14</v>
      </c>
      <c r="C17" s="43" t="s">
        <v>71</v>
      </c>
      <c r="D17" s="41">
        <v>3.807471290322581E-2</v>
      </c>
      <c r="E17" s="41">
        <v>0</v>
      </c>
      <c r="F17" s="53">
        <v>2.4126844047096769</v>
      </c>
      <c r="G17" s="41">
        <v>1.5783126721612901</v>
      </c>
      <c r="H17" s="41">
        <v>0</v>
      </c>
      <c r="I17" s="42">
        <v>0</v>
      </c>
      <c r="J17" s="42">
        <v>0</v>
      </c>
      <c r="K17" s="42">
        <f t="shared" si="0"/>
        <v>4.0290717897741928</v>
      </c>
      <c r="L17" s="41">
        <v>0</v>
      </c>
    </row>
    <row r="18" spans="2:12" x14ac:dyDescent="0.25">
      <c r="B18" s="39">
        <v>15</v>
      </c>
      <c r="C18" s="43" t="s">
        <v>72</v>
      </c>
      <c r="D18" s="41">
        <v>0.13305667603225807</v>
      </c>
      <c r="E18" s="41">
        <v>0</v>
      </c>
      <c r="F18" s="53">
        <v>12.285800685032269</v>
      </c>
      <c r="G18" s="41">
        <v>3.9193470112903235</v>
      </c>
      <c r="H18" s="41">
        <v>0</v>
      </c>
      <c r="I18" s="42">
        <v>0</v>
      </c>
      <c r="J18" s="42">
        <v>0</v>
      </c>
      <c r="K18" s="42">
        <f t="shared" si="0"/>
        <v>16.338204372354852</v>
      </c>
      <c r="L18" s="41">
        <v>0</v>
      </c>
    </row>
    <row r="19" spans="2:12" x14ac:dyDescent="0.25">
      <c r="B19" s="39">
        <v>16</v>
      </c>
      <c r="C19" s="43" t="s">
        <v>73</v>
      </c>
      <c r="D19" s="41">
        <v>3.1596202227096781</v>
      </c>
      <c r="E19" s="41">
        <v>0</v>
      </c>
      <c r="F19" s="53">
        <v>129.41372724961317</v>
      </c>
      <c r="G19" s="41">
        <v>52.484250819451631</v>
      </c>
      <c r="H19" s="41">
        <v>0</v>
      </c>
      <c r="I19" s="42">
        <v>0</v>
      </c>
      <c r="J19" s="42">
        <v>0</v>
      </c>
      <c r="K19" s="42">
        <f t="shared" si="0"/>
        <v>185.0575982917745</v>
      </c>
      <c r="L19" s="41">
        <v>0</v>
      </c>
    </row>
    <row r="20" spans="2:12" x14ac:dyDescent="0.25">
      <c r="B20" s="39">
        <v>17</v>
      </c>
      <c r="C20" s="43" t="s">
        <v>74</v>
      </c>
      <c r="D20" s="41">
        <v>0.14185716958064515</v>
      </c>
      <c r="E20" s="41">
        <v>0</v>
      </c>
      <c r="F20" s="53">
        <v>6.6950461719677401</v>
      </c>
      <c r="G20" s="41">
        <v>2.7018320770645143</v>
      </c>
      <c r="H20" s="41">
        <v>0</v>
      </c>
      <c r="I20" s="42">
        <v>0</v>
      </c>
      <c r="J20" s="42">
        <v>0</v>
      </c>
      <c r="K20" s="42">
        <f t="shared" si="0"/>
        <v>9.5387354186128999</v>
      </c>
      <c r="L20" s="41">
        <v>0</v>
      </c>
    </row>
    <row r="21" spans="2:12" x14ac:dyDescent="0.25">
      <c r="B21" s="39">
        <v>18</v>
      </c>
      <c r="C21" s="40" t="s">
        <v>95</v>
      </c>
      <c r="D21" s="41">
        <v>0</v>
      </c>
      <c r="E21" s="41">
        <v>0</v>
      </c>
      <c r="F21" s="53">
        <v>0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0</v>
      </c>
      <c r="L21" s="41">
        <v>0</v>
      </c>
    </row>
    <row r="22" spans="2:12" x14ac:dyDescent="0.25">
      <c r="B22" s="39">
        <v>19</v>
      </c>
      <c r="C22" s="43" t="s">
        <v>75</v>
      </c>
      <c r="D22" s="41">
        <v>0.56461549348387108</v>
      </c>
      <c r="E22" s="41">
        <v>0</v>
      </c>
      <c r="F22" s="53">
        <v>65.561238564225761</v>
      </c>
      <c r="G22" s="41">
        <v>24.140492186193544</v>
      </c>
      <c r="H22" s="41">
        <v>0</v>
      </c>
      <c r="I22" s="42">
        <v>0</v>
      </c>
      <c r="J22" s="42">
        <v>0</v>
      </c>
      <c r="K22" s="42">
        <f t="shared" si="0"/>
        <v>90.266346243903172</v>
      </c>
      <c r="L22" s="41">
        <v>0</v>
      </c>
    </row>
    <row r="23" spans="2:12" x14ac:dyDescent="0.25">
      <c r="B23" s="39">
        <v>20</v>
      </c>
      <c r="C23" s="43" t="s">
        <v>76</v>
      </c>
      <c r="D23" s="41">
        <v>43.057539077000001</v>
      </c>
      <c r="E23" s="41">
        <v>0</v>
      </c>
      <c r="F23" s="53">
        <v>465.39129620399984</v>
      </c>
      <c r="G23" s="41">
        <v>195.22944735322559</v>
      </c>
      <c r="H23" s="41">
        <v>0</v>
      </c>
      <c r="I23" s="42">
        <v>0</v>
      </c>
      <c r="J23" s="42">
        <v>0</v>
      </c>
      <c r="K23" s="42">
        <f t="shared" si="0"/>
        <v>703.67828263422541</v>
      </c>
      <c r="L23" s="41">
        <v>0</v>
      </c>
    </row>
    <row r="24" spans="2:12" x14ac:dyDescent="0.25">
      <c r="B24" s="39">
        <v>21</v>
      </c>
      <c r="C24" s="40" t="s">
        <v>77</v>
      </c>
      <c r="D24" s="41">
        <v>0</v>
      </c>
      <c r="E24" s="41">
        <v>0</v>
      </c>
      <c r="F24" s="53">
        <v>6.8747304838709666E-2</v>
      </c>
      <c r="G24" s="41">
        <v>3.2338548000000002E-2</v>
      </c>
      <c r="H24" s="41">
        <v>0</v>
      </c>
      <c r="I24" s="42">
        <v>0</v>
      </c>
      <c r="J24" s="42">
        <v>0</v>
      </c>
      <c r="K24" s="42">
        <f t="shared" si="0"/>
        <v>0.10108585283870966</v>
      </c>
      <c r="L24" s="41">
        <v>0</v>
      </c>
    </row>
    <row r="25" spans="2:12" x14ac:dyDescent="0.25">
      <c r="B25" s="39">
        <v>22</v>
      </c>
      <c r="C25" s="43" t="s">
        <v>78</v>
      </c>
      <c r="D25" s="41">
        <v>7.5225480645161264E-3</v>
      </c>
      <c r="E25" s="41">
        <v>0</v>
      </c>
      <c r="F25" s="53">
        <v>1.0117179195483872</v>
      </c>
      <c r="G25" s="41">
        <v>3.7208282516129045E-2</v>
      </c>
      <c r="H25" s="41">
        <v>0</v>
      </c>
      <c r="I25" s="42">
        <v>0</v>
      </c>
      <c r="J25" s="42">
        <v>0</v>
      </c>
      <c r="K25" s="42">
        <f t="shared" si="0"/>
        <v>1.0564487501290323</v>
      </c>
      <c r="L25" s="41">
        <v>0</v>
      </c>
    </row>
    <row r="26" spans="2:12" x14ac:dyDescent="0.25">
      <c r="B26" s="39">
        <v>23</v>
      </c>
      <c r="C26" s="40" t="s">
        <v>79</v>
      </c>
      <c r="D26" s="41">
        <v>0</v>
      </c>
      <c r="E26" s="41">
        <v>0</v>
      </c>
      <c r="F26" s="53">
        <v>0.49683223612903238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0.49683223612903238</v>
      </c>
      <c r="L26" s="41">
        <v>0</v>
      </c>
    </row>
    <row r="27" spans="2:12" x14ac:dyDescent="0.25">
      <c r="B27" s="39">
        <v>24</v>
      </c>
      <c r="C27" s="40" t="s">
        <v>80</v>
      </c>
      <c r="D27" s="41">
        <v>0</v>
      </c>
      <c r="E27" s="41">
        <v>0</v>
      </c>
      <c r="F27" s="53">
        <v>0.25555612229032254</v>
      </c>
      <c r="G27" s="41">
        <v>2.0658323870967731E-3</v>
      </c>
      <c r="H27" s="41">
        <v>0</v>
      </c>
      <c r="I27" s="42">
        <v>0</v>
      </c>
      <c r="J27" s="42">
        <v>0</v>
      </c>
      <c r="K27" s="42">
        <f t="shared" si="0"/>
        <v>0.25762195467741933</v>
      </c>
      <c r="L27" s="41">
        <v>0</v>
      </c>
    </row>
    <row r="28" spans="2:12" x14ac:dyDescent="0.25">
      <c r="B28" s="39">
        <v>25</v>
      </c>
      <c r="C28" s="43" t="s">
        <v>81</v>
      </c>
      <c r="D28" s="41">
        <v>0.77162563877419355</v>
      </c>
      <c r="E28" s="41">
        <v>0</v>
      </c>
      <c r="F28" s="53">
        <v>60.653747120903297</v>
      </c>
      <c r="G28" s="41">
        <v>25.274839070903262</v>
      </c>
      <c r="H28" s="41">
        <v>0</v>
      </c>
      <c r="I28" s="42">
        <v>0</v>
      </c>
      <c r="J28" s="42">
        <v>0</v>
      </c>
      <c r="K28" s="42">
        <f t="shared" si="0"/>
        <v>86.700211830580756</v>
      </c>
      <c r="L28" s="41">
        <v>0</v>
      </c>
    </row>
    <row r="29" spans="2:12" x14ac:dyDescent="0.25">
      <c r="B29" s="39">
        <v>26</v>
      </c>
      <c r="C29" s="43" t="s">
        <v>82</v>
      </c>
      <c r="D29" s="41">
        <v>0.36819549500000004</v>
      </c>
      <c r="E29" s="41">
        <v>0</v>
      </c>
      <c r="F29" s="53">
        <v>19.638530671677408</v>
      </c>
      <c r="G29" s="41">
        <v>7.6451829340322588</v>
      </c>
      <c r="H29" s="41">
        <v>0</v>
      </c>
      <c r="I29" s="42">
        <v>0</v>
      </c>
      <c r="J29" s="42">
        <v>0</v>
      </c>
      <c r="K29" s="42">
        <f t="shared" si="0"/>
        <v>27.651909100709666</v>
      </c>
      <c r="L29" s="41">
        <v>0</v>
      </c>
    </row>
    <row r="30" spans="2:12" x14ac:dyDescent="0.25">
      <c r="B30" s="39">
        <v>27</v>
      </c>
      <c r="C30" s="43" t="s">
        <v>22</v>
      </c>
      <c r="D30" s="41">
        <v>1.0065401425161293</v>
      </c>
      <c r="E30" s="41">
        <v>0</v>
      </c>
      <c r="F30" s="53">
        <v>36.90320859087101</v>
      </c>
      <c r="G30" s="41">
        <v>7.8646970901290345</v>
      </c>
      <c r="H30" s="41">
        <v>0</v>
      </c>
      <c r="I30" s="42">
        <v>0</v>
      </c>
      <c r="J30" s="42">
        <v>0</v>
      </c>
      <c r="K30" s="42">
        <f t="shared" si="0"/>
        <v>45.774445823516174</v>
      </c>
      <c r="L30" s="41">
        <v>0</v>
      </c>
    </row>
    <row r="31" spans="2:12" x14ac:dyDescent="0.25">
      <c r="B31" s="39">
        <v>28</v>
      </c>
      <c r="C31" s="43" t="s">
        <v>83</v>
      </c>
      <c r="D31" s="41">
        <v>5.8375772903225811E-3</v>
      </c>
      <c r="E31" s="41">
        <v>0</v>
      </c>
      <c r="F31" s="53">
        <v>1.4186615318387092</v>
      </c>
      <c r="G31" s="41">
        <v>0.55687319309677419</v>
      </c>
      <c r="H31" s="41">
        <v>0</v>
      </c>
      <c r="I31" s="42">
        <v>0</v>
      </c>
      <c r="J31" s="42">
        <v>0</v>
      </c>
      <c r="K31" s="42">
        <f t="shared" si="0"/>
        <v>1.9813723022258061</v>
      </c>
      <c r="L31" s="41">
        <v>0</v>
      </c>
    </row>
    <row r="32" spans="2:12" x14ac:dyDescent="0.25">
      <c r="B32" s="39">
        <v>29</v>
      </c>
      <c r="C32" s="43" t="s">
        <v>84</v>
      </c>
      <c r="D32" s="41">
        <v>0.67971605935483859</v>
      </c>
      <c r="E32" s="41">
        <v>0</v>
      </c>
      <c r="F32" s="53">
        <v>53.80327614245158</v>
      </c>
      <c r="G32" s="41">
        <v>28.459708781677463</v>
      </c>
      <c r="H32" s="41">
        <v>0</v>
      </c>
      <c r="I32" s="42">
        <v>0</v>
      </c>
      <c r="J32" s="42">
        <v>0</v>
      </c>
      <c r="K32" s="42">
        <f t="shared" si="0"/>
        <v>82.942700983483888</v>
      </c>
      <c r="L32" s="41">
        <v>0</v>
      </c>
    </row>
    <row r="33" spans="2:12" x14ac:dyDescent="0.25">
      <c r="B33" s="39">
        <v>30</v>
      </c>
      <c r="C33" s="43" t="s">
        <v>85</v>
      </c>
      <c r="D33" s="41">
        <v>0.5092219394193549</v>
      </c>
      <c r="E33" s="41">
        <v>0</v>
      </c>
      <c r="F33" s="53">
        <v>61.79013624229038</v>
      </c>
      <c r="G33" s="41">
        <v>15.66178019180645</v>
      </c>
      <c r="H33" s="41">
        <v>0</v>
      </c>
      <c r="I33" s="42">
        <v>0</v>
      </c>
      <c r="J33" s="42">
        <v>0</v>
      </c>
      <c r="K33" s="42">
        <f t="shared" si="0"/>
        <v>77.961138373516178</v>
      </c>
      <c r="L33" s="41">
        <v>0</v>
      </c>
    </row>
    <row r="34" spans="2:12" x14ac:dyDescent="0.25">
      <c r="B34" s="39">
        <v>31</v>
      </c>
      <c r="C34" s="40" t="s">
        <v>86</v>
      </c>
      <c r="D34" s="41">
        <v>0</v>
      </c>
      <c r="E34" s="41">
        <v>0</v>
      </c>
      <c r="F34" s="53">
        <v>0.79664808896774197</v>
      </c>
      <c r="G34" s="41">
        <v>5.5981394516129044E-3</v>
      </c>
      <c r="H34" s="41">
        <v>0</v>
      </c>
      <c r="I34" s="42">
        <v>0</v>
      </c>
      <c r="J34" s="42">
        <v>0</v>
      </c>
      <c r="K34" s="42">
        <f t="shared" si="0"/>
        <v>0.80224622841935489</v>
      </c>
      <c r="L34" s="41">
        <v>0</v>
      </c>
    </row>
    <row r="35" spans="2:12" x14ac:dyDescent="0.25">
      <c r="B35" s="39">
        <v>32</v>
      </c>
      <c r="C35" s="43" t="s">
        <v>87</v>
      </c>
      <c r="D35" s="41">
        <v>1.5369691767419358</v>
      </c>
      <c r="E35" s="41">
        <v>0</v>
      </c>
      <c r="F35" s="53">
        <v>114.11443999477414</v>
      </c>
      <c r="G35" s="41">
        <v>24.966247764000041</v>
      </c>
      <c r="H35" s="41">
        <v>0</v>
      </c>
      <c r="I35" s="42">
        <v>0</v>
      </c>
      <c r="J35" s="42">
        <v>0</v>
      </c>
      <c r="K35" s="42">
        <f t="shared" si="0"/>
        <v>140.61765693551612</v>
      </c>
      <c r="L35" s="41">
        <v>0</v>
      </c>
    </row>
    <row r="36" spans="2:12" x14ac:dyDescent="0.25">
      <c r="B36" s="39">
        <v>33</v>
      </c>
      <c r="C36" s="43" t="s">
        <v>88</v>
      </c>
      <c r="D36" s="41">
        <v>0.51279226351612894</v>
      </c>
      <c r="E36" s="41">
        <v>0</v>
      </c>
      <c r="F36" s="53">
        <v>47.011648072742013</v>
      </c>
      <c r="G36" s="41">
        <v>8.5319585523548369</v>
      </c>
      <c r="H36" s="41">
        <v>0</v>
      </c>
      <c r="I36" s="42">
        <v>0</v>
      </c>
      <c r="J36" s="42">
        <v>0</v>
      </c>
      <c r="K36" s="42">
        <f t="shared" si="0"/>
        <v>56.056398888612975</v>
      </c>
      <c r="L36" s="41">
        <v>0</v>
      </c>
    </row>
    <row r="37" spans="2:12" x14ac:dyDescent="0.25">
      <c r="B37" s="39">
        <v>34</v>
      </c>
      <c r="C37" s="43" t="s">
        <v>89</v>
      </c>
      <c r="D37" s="41">
        <v>0</v>
      </c>
      <c r="E37" s="41">
        <v>0</v>
      </c>
      <c r="F37" s="53">
        <v>0.18334389090322578</v>
      </c>
      <c r="G37" s="41">
        <v>6.6475242903225804E-3</v>
      </c>
      <c r="H37" s="41">
        <v>0</v>
      </c>
      <c r="I37" s="42">
        <v>0</v>
      </c>
      <c r="J37" s="42">
        <v>0</v>
      </c>
      <c r="K37" s="42">
        <f t="shared" si="0"/>
        <v>0.18999141519354837</v>
      </c>
      <c r="L37" s="41">
        <v>0</v>
      </c>
    </row>
    <row r="38" spans="2:12" x14ac:dyDescent="0.25">
      <c r="B38" s="39">
        <v>35</v>
      </c>
      <c r="C38" s="43" t="s">
        <v>90</v>
      </c>
      <c r="D38" s="41">
        <v>2.1045630162903231</v>
      </c>
      <c r="E38" s="41">
        <v>0</v>
      </c>
      <c r="F38" s="53">
        <v>136.77482652390327</v>
      </c>
      <c r="G38" s="41">
        <v>45.43115075574201</v>
      </c>
      <c r="H38" s="41">
        <v>0</v>
      </c>
      <c r="I38" s="42">
        <v>0</v>
      </c>
      <c r="J38" s="42">
        <v>0</v>
      </c>
      <c r="K38" s="42">
        <f t="shared" si="0"/>
        <v>184.3105402959356</v>
      </c>
      <c r="L38" s="41">
        <v>0</v>
      </c>
    </row>
    <row r="39" spans="2:12" x14ac:dyDescent="0.25">
      <c r="B39" s="39">
        <v>36</v>
      </c>
      <c r="C39" s="43" t="s">
        <v>91</v>
      </c>
      <c r="D39" s="41">
        <v>4.8891713612903238E-2</v>
      </c>
      <c r="E39" s="41">
        <v>0</v>
      </c>
      <c r="F39" s="53">
        <v>7.0823920367096802</v>
      </c>
      <c r="G39" s="41">
        <v>1.6181929377741933</v>
      </c>
      <c r="H39" s="41">
        <v>0</v>
      </c>
      <c r="I39" s="42">
        <v>0</v>
      </c>
      <c r="J39" s="42">
        <v>0</v>
      </c>
      <c r="K39" s="42">
        <f t="shared" si="0"/>
        <v>8.7494766880967774</v>
      </c>
      <c r="L39" s="41">
        <v>0</v>
      </c>
    </row>
    <row r="40" spans="2:12" x14ac:dyDescent="0.25">
      <c r="B40" s="39">
        <v>37</v>
      </c>
      <c r="C40" s="43" t="s">
        <v>92</v>
      </c>
      <c r="D40" s="41">
        <v>1.6126583412580642</v>
      </c>
      <c r="E40" s="41">
        <v>0</v>
      </c>
      <c r="F40" s="53">
        <v>46.257203672451574</v>
      </c>
      <c r="G40" s="41">
        <v>26.737930605741937</v>
      </c>
      <c r="H40" s="41">
        <v>0</v>
      </c>
      <c r="I40" s="42">
        <v>0</v>
      </c>
      <c r="J40" s="42">
        <v>0</v>
      </c>
      <c r="K40" s="42">
        <f t="shared" si="0"/>
        <v>74.607792619451573</v>
      </c>
      <c r="L40" s="41">
        <v>0</v>
      </c>
    </row>
    <row r="41" spans="2:12" s="47" customFormat="1" x14ac:dyDescent="0.25">
      <c r="B41" s="44" t="s">
        <v>93</v>
      </c>
      <c r="C41" s="45"/>
      <c r="D41" s="46">
        <f t="shared" ref="D41:L41" si="1">SUM(D4:D40)</f>
        <v>61.30629196999999</v>
      </c>
      <c r="E41" s="46">
        <f t="shared" si="1"/>
        <v>0</v>
      </c>
      <c r="F41" s="46">
        <f t="shared" si="1"/>
        <v>1555.0139752</v>
      </c>
      <c r="G41" s="46">
        <f t="shared" si="1"/>
        <v>579.51574746999995</v>
      </c>
      <c r="H41" s="46">
        <f t="shared" si="1"/>
        <v>0</v>
      </c>
      <c r="I41" s="46">
        <f t="shared" si="1"/>
        <v>0</v>
      </c>
      <c r="J41" s="46">
        <f t="shared" si="1"/>
        <v>0</v>
      </c>
      <c r="K41" s="46">
        <f t="shared" si="1"/>
        <v>2195.83601464</v>
      </c>
      <c r="L41" s="46">
        <f t="shared" si="1"/>
        <v>0</v>
      </c>
    </row>
    <row r="42" spans="2:12" x14ac:dyDescent="0.25">
      <c r="B42" t="s">
        <v>94</v>
      </c>
      <c r="I42" s="48"/>
      <c r="J42" s="48"/>
      <c r="K42" s="48"/>
    </row>
    <row r="43" spans="2:12" s="48" customFormat="1" x14ac:dyDescent="0.25">
      <c r="D43" s="55"/>
    </row>
    <row r="44" spans="2:12" x14ac:dyDescent="0.25">
      <c r="D44" s="48"/>
      <c r="F44" s="48"/>
      <c r="G44" s="48"/>
      <c r="I44" s="48"/>
      <c r="J44" s="48"/>
      <c r="K44" s="48"/>
      <c r="L44" s="48"/>
    </row>
    <row r="45" spans="2:12" x14ac:dyDescent="0.25">
      <c r="D45" s="48"/>
      <c r="E45" s="48"/>
      <c r="F45" s="48"/>
      <c r="G45" s="48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H46" s="50"/>
      <c r="I46" s="48"/>
      <c r="J46" s="48"/>
      <c r="K46" s="48"/>
      <c r="L46" s="48"/>
    </row>
    <row r="47" spans="2:12" x14ac:dyDescent="0.25">
      <c r="D47" s="49"/>
      <c r="E47" s="49"/>
      <c r="F47" s="49"/>
      <c r="G47" s="49"/>
      <c r="H47" s="49"/>
      <c r="I47" s="50"/>
      <c r="J47" s="50"/>
      <c r="K47" s="49"/>
      <c r="L47" s="49"/>
    </row>
    <row r="48" spans="2:12" x14ac:dyDescent="0.25">
      <c r="K48" s="51"/>
    </row>
    <row r="49" spans="11:11" x14ac:dyDescent="0.25">
      <c r="K49" s="51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Sadath Khan</cp:lastModifiedBy>
  <dcterms:created xsi:type="dcterms:W3CDTF">2014-04-10T12:10:22Z</dcterms:created>
  <dcterms:modified xsi:type="dcterms:W3CDTF">2024-06-11T09:56:57Z</dcterms:modified>
</cp:coreProperties>
</file>