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IS/Monthly MIS/FY 2025_26/May/Disclosure of AUM/"/>
    </mc:Choice>
  </mc:AlternateContent>
  <xr:revisionPtr revIDLastSave="2" documentId="13_ncr:1_{B0C80F03-0247-4E00-9F8E-7D320437C78D}" xr6:coauthVersionLast="47" xr6:coauthVersionMax="47" xr10:uidLastSave="{17F52C63-B65F-5047-B5DD-61EE1A9CD9DB}"/>
  <bookViews>
    <workbookView xWindow="0" yWindow="500" windowWidth="28800" windowHeight="16320" xr2:uid="{00000000-000D-0000-FFFF-FFFF00000000}"/>
  </bookViews>
  <sheets>
    <sheet name="Anex A1 Frmt for AUM disclosure" sheetId="1" r:id="rId1"/>
    <sheet name="Anex A2 Frmt AUM state 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2" l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 l="1"/>
  <c r="K42" i="2" s="1"/>
  <c r="L42" i="2" l="1"/>
  <c r="J42" i="2"/>
  <c r="I42" i="2"/>
  <c r="H42" i="2"/>
  <c r="G42" i="2"/>
  <c r="F42" i="2"/>
  <c r="E42" i="2"/>
  <c r="D42" i="2"/>
  <c r="BK41" i="1" l="1"/>
  <c r="BK10" i="1"/>
  <c r="BK42" i="1" l="1"/>
  <c r="BK39" i="1" l="1"/>
  <c r="BK34" i="1" l="1"/>
  <c r="BK43" i="1" l="1"/>
  <c r="BJ45" i="1" l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K44" i="1"/>
  <c r="BK50" i="1" l="1"/>
  <c r="BK38" i="1" l="1"/>
  <c r="BK56" i="1" l="1"/>
  <c r="BK28" i="1" l="1"/>
  <c r="BK59" i="1" l="1"/>
  <c r="BI60" i="1" l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J60" i="1"/>
  <c r="D52" i="1" l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C5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C72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7" i="1"/>
  <c r="BK14" i="1"/>
  <c r="BK15" i="1" s="1"/>
  <c r="BK18" i="1"/>
  <c r="BK40" i="1"/>
  <c r="BK45" i="1" s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K71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6" i="1" l="1"/>
  <c r="BK60" i="1"/>
  <c r="BK61" i="1" s="1"/>
  <c r="BJ61" i="1"/>
  <c r="X61" i="1"/>
  <c r="AJ61" i="1"/>
  <c r="AN61" i="1"/>
  <c r="BD61" i="1"/>
  <c r="BK72" i="1"/>
  <c r="BC61" i="1"/>
  <c r="AS61" i="1"/>
  <c r="BK11" i="1"/>
  <c r="C61" i="1"/>
  <c r="AC61" i="1"/>
  <c r="AM61" i="1"/>
  <c r="BB61" i="1"/>
  <c r="AL61" i="1"/>
  <c r="AF61" i="1"/>
  <c r="T61" i="1"/>
  <c r="L61" i="1"/>
  <c r="BK19" i="1"/>
  <c r="K46" i="1"/>
  <c r="O46" i="1"/>
  <c r="U46" i="1"/>
  <c r="AG46" i="1"/>
  <c r="D61" i="1"/>
  <c r="F61" i="1"/>
  <c r="H61" i="1"/>
  <c r="J61" i="1"/>
  <c r="R61" i="1"/>
  <c r="V61" i="1"/>
  <c r="Z61" i="1"/>
  <c r="AB61" i="1"/>
  <c r="AD61" i="1"/>
  <c r="AH61" i="1"/>
  <c r="AP61" i="1"/>
  <c r="AR61" i="1"/>
  <c r="AT61" i="1"/>
  <c r="AV61" i="1"/>
  <c r="AX61" i="1"/>
  <c r="BJ46" i="1"/>
  <c r="BF61" i="1"/>
  <c r="AR46" i="1"/>
  <c r="BH61" i="1"/>
  <c r="BI61" i="1"/>
  <c r="BE61" i="1"/>
  <c r="BA61" i="1"/>
  <c r="AO61" i="1"/>
  <c r="AK61" i="1"/>
  <c r="Y61" i="1"/>
  <c r="M61" i="1"/>
  <c r="E61" i="1"/>
  <c r="BG61" i="1"/>
  <c r="AY61" i="1"/>
  <c r="AW61" i="1"/>
  <c r="AU61" i="1"/>
  <c r="AQ61" i="1"/>
  <c r="AJ46" i="1"/>
  <c r="AP46" i="1"/>
  <c r="AP30" i="1"/>
  <c r="D46" i="1"/>
  <c r="H46" i="1"/>
  <c r="N46" i="1"/>
  <c r="R46" i="1"/>
  <c r="T46" i="1"/>
  <c r="V46" i="1"/>
  <c r="X46" i="1"/>
  <c r="Z46" i="1"/>
  <c r="AD46" i="1"/>
  <c r="AF46" i="1"/>
  <c r="AH46" i="1"/>
  <c r="AL46" i="1"/>
  <c r="AT46" i="1"/>
  <c r="AV46" i="1"/>
  <c r="AX46" i="1"/>
  <c r="AZ46" i="1"/>
  <c r="BB46" i="1"/>
  <c r="BD46" i="1"/>
  <c r="BF46" i="1"/>
  <c r="H30" i="1"/>
  <c r="T30" i="1"/>
  <c r="V30" i="1"/>
  <c r="Z30" i="1"/>
  <c r="AB30" i="1"/>
  <c r="AL30" i="1"/>
  <c r="AN30" i="1"/>
  <c r="AR30" i="1"/>
  <c r="AT30" i="1"/>
  <c r="AV30" i="1"/>
  <c r="BH30" i="1"/>
  <c r="G61" i="1"/>
  <c r="I61" i="1"/>
  <c r="O61" i="1"/>
  <c r="Q61" i="1"/>
  <c r="S61" i="1"/>
  <c r="U61" i="1"/>
  <c r="AE61" i="1"/>
  <c r="AG61" i="1"/>
  <c r="AI61" i="1"/>
  <c r="Q46" i="1"/>
  <c r="S46" i="1"/>
  <c r="BC46" i="1"/>
  <c r="BE46" i="1"/>
  <c r="BE30" i="1"/>
  <c r="BK52" i="1"/>
  <c r="G46" i="1"/>
  <c r="I46" i="1"/>
  <c r="M46" i="1"/>
  <c r="Y46" i="1"/>
  <c r="AA46" i="1"/>
  <c r="AC46" i="1"/>
  <c r="AK46" i="1"/>
  <c r="AM46" i="1"/>
  <c r="AO46" i="1"/>
  <c r="AQ46" i="1"/>
  <c r="AS46" i="1"/>
  <c r="AU46" i="1"/>
  <c r="AW46" i="1"/>
  <c r="BG46" i="1"/>
  <c r="BI46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W46" i="1"/>
  <c r="J30" i="1"/>
  <c r="L30" i="1"/>
  <c r="N30" i="1"/>
  <c r="X30" i="1"/>
  <c r="AF30" i="1"/>
  <c r="AZ30" i="1"/>
  <c r="BD30" i="1"/>
  <c r="BK29" i="1"/>
  <c r="F46" i="1"/>
  <c r="J46" i="1"/>
  <c r="L46" i="1"/>
  <c r="P46" i="1"/>
  <c r="AE46" i="1"/>
  <c r="AI46" i="1"/>
  <c r="AN46" i="1"/>
  <c r="AY46" i="1"/>
  <c r="BA46" i="1"/>
  <c r="AZ61" i="1"/>
  <c r="AA61" i="1"/>
  <c r="W61" i="1"/>
  <c r="K61" i="1"/>
  <c r="E46" i="1"/>
  <c r="AB46" i="1"/>
  <c r="BH46" i="1"/>
  <c r="BK46" i="1"/>
  <c r="P61" i="1"/>
  <c r="N61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8" i="1" l="1"/>
  <c r="R68" i="1"/>
  <c r="H68" i="1"/>
  <c r="AF68" i="1"/>
  <c r="AR68" i="1"/>
  <c r="AS68" i="1"/>
  <c r="AN68" i="1"/>
  <c r="X68" i="1"/>
  <c r="AP68" i="1"/>
  <c r="BD68" i="1"/>
  <c r="C68" i="1"/>
  <c r="BK30" i="1"/>
  <c r="BK68" i="1" s="1"/>
  <c r="BC68" i="1"/>
  <c r="BB68" i="1"/>
  <c r="AH68" i="1"/>
  <c r="D68" i="1"/>
  <c r="AC68" i="1"/>
  <c r="V68" i="1"/>
  <c r="AB68" i="1"/>
  <c r="Z68" i="1"/>
  <c r="BJ68" i="1"/>
  <c r="AX68" i="1"/>
  <c r="AD68" i="1"/>
  <c r="AM68" i="1"/>
  <c r="G68" i="1"/>
  <c r="S68" i="1"/>
  <c r="AU68" i="1"/>
  <c r="BG68" i="1"/>
  <c r="AL68" i="1"/>
  <c r="AO68" i="1"/>
  <c r="O68" i="1"/>
  <c r="AI68" i="1"/>
  <c r="AQ68" i="1"/>
  <c r="AW68" i="1"/>
  <c r="AK68" i="1"/>
  <c r="M68" i="1"/>
  <c r="AJ68" i="1"/>
  <c r="BH68" i="1"/>
  <c r="BI68" i="1"/>
  <c r="AV68" i="1"/>
  <c r="AA68" i="1"/>
  <c r="Y68" i="1"/>
  <c r="AT68" i="1"/>
  <c r="Q68" i="1"/>
  <c r="AG68" i="1"/>
  <c r="E68" i="1"/>
  <c r="K68" i="1"/>
  <c r="AZ68" i="1"/>
  <c r="U68" i="1"/>
  <c r="W68" i="1"/>
  <c r="AE68" i="1"/>
  <c r="BA68" i="1"/>
  <c r="BF68" i="1"/>
  <c r="F68" i="1"/>
  <c r="I68" i="1"/>
  <c r="BE68" i="1"/>
  <c r="N68" i="1"/>
  <c r="J68" i="1"/>
  <c r="AY68" i="1"/>
  <c r="L68" i="1"/>
  <c r="P68" i="1"/>
</calcChain>
</file>

<file path=xl/sharedStrings.xml><?xml version="1.0" encoding="utf-8"?>
<sst xmlns="http://schemas.openxmlformats.org/spreadsheetml/2006/main" count="144" uniqueCount="110">
  <si>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</si>
  <si>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</si>
  <si>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</si>
  <si>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</si>
  <si>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</si>
  <si>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</si>
  <si>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</si>
  <si>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</si>
  <si>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</si>
  <si>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</si>
  <si>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</si>
  <si>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</si>
  <si>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</si>
  <si>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</si>
  <si>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</si>
  <si>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</si>
  <si>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</si>
  <si>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</si>
  <si>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</si>
  <si>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</si>
  <si>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</si>
  <si>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</si>
  <si>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</si>
  <si>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</si>
  <si>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</si>
  <si>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</si>
  <si>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</si>
  <si>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</si>
  <si>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</si>
  <si>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</si>
  <si>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</si>
  <si>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</si>
  <si>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</si>
  <si>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</si>
  <si>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</si>
  <si>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</si>
  <si>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</si>
  <si>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</si>
  <si>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</si>
  <si>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</si>
  <si>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</si>
  <si>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</si>
  <si>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</si>
  <si>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</si>
  <si>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</si>
  <si>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</si>
  <si>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</si>
  <si>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</si>
  <si>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</si>
  <si>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</si>
  <si>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</si>
  <si>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</si>
  <si>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</si>
  <si>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</si>
  <si>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</si>
  <si>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</si>
  <si>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</si>
  <si>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</si>
  <si>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</si>
  <si>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</si>
  <si>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</si>
  <si>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</si>
  <si>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</si>
  <si>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</si>
  <si>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</si>
  <si>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</si>
  <si>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</si>
  <si>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</si>
  <si>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</si>
  <si>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</si>
  <si>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</si>
  <si>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</si>
  <si>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</si>
  <si>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</si>
  <si>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</si>
  <si>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</si>
  <si>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</si>
  <si>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</si>
  <si>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</si>
  <si>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</si>
  <si>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</si>
  <si>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</si>
  <si>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</si>
  <si>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</si>
  <si>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</si>
  <si>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</si>
  <si>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</si>
  <si>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</si>
  <si>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</si>
  <si>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</si>
  <si>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</si>
  <si>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</si>
  <si>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</si>
  <si>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</si>
  <si>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</si>
  <si>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</si>
  <si>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</si>
  <si>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</si>
  <si>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</si>
  <si>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</si>
  <si>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</si>
  <si>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</si>
  <si>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</si>
  <si>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</si>
  <si>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</si>
  <si>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SAMCO MULTI ASSET ALLOCATION FUND</t>
  </si>
  <si>
    <t>SAMCO LARGE CAP FUND</t>
  </si>
  <si>
    <t>Ladakh</t>
  </si>
  <si>
    <t>SAMCO Mutual Fund: Average Net Assets Under Management (AAUM) as on MAY 2025 (All figures in Rs. Crore)</t>
  </si>
  <si>
    <t>Table showing State wise /Union Territory wise contribution to AAUM of category of schemes as on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</si>
</sst>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.00_ ;_ * \-#,##0.00_ ;_ * &quot;-&quot;??_ ;_ @_ "/>
    <numFmt numFmtId="165" formatCode="0.00000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9"/>
      <name val="Tahoma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98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5" fillId="0" borderId="0" xfId="3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6" fillId="0" borderId="5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43" fontId="0" fillId="0" borderId="0" xfId="0" applyNumberFormat="1"/>
    <xf numFmtId="3" fontId="4" fillId="0" borderId="18" xfId="3" applyNumberFormat="1" applyFont="1" applyBorder="1" applyAlignment="1">
      <alignment horizontal="center" vertic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2" fontId="4" fillId="0" borderId="15" xfId="3" applyNumberFormat="1" applyFont="1" applyBorder="1" applyAlignment="1">
      <alignment horizontal="center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49" fontId="10" fillId="0" borderId="9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1" xfId="2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2" fontId="3" fillId="0" borderId="15" xfId="3" applyNumberFormat="1" applyFont="1" applyBorder="1" applyAlignment="1">
      <alignment horizontal="center" vertical="top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9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" fontId="9" fillId="0" borderId="0" xfId="0" applyNumberFormat="1" applyFont="1" applyFill="1" applyAlignment="1">
      <alignment wrapText="1"/>
    </xf>
    <xf numFmtId="164" fontId="9" fillId="0" borderId="0" xfId="1" applyFont="1" applyFill="1" applyBorder="1" applyAlignment="1">
      <alignment wrapText="1"/>
    </xf>
    <xf numFmtId="4" fontId="11" fillId="0" borderId="2" xfId="0" applyNumberFormat="1" applyFont="1" applyFill="1" applyBorder="1" applyAlignment="1">
      <alignment shrinkToFit="1"/>
    </xf>
    <xf numFmtId="164" fontId="0" fillId="0" borderId="0" xfId="1" applyFont="1" applyFill="1" applyBorder="1" applyAlignment="1">
      <alignment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75"/>
  <sheetViews>
    <sheetView tabSelected="1" topLeftCell="BC57" zoomScaleNormal="100" workbookViewId="0">
      <selection activeCell="BO47" sqref="BO47"/>
    </sheetView>
  </sheetViews>
  <sheetFormatPr baseColWidth="10" defaultColWidth="9.1640625" defaultRowHeight="15" x14ac:dyDescent="0.2"/>
  <cols>
    <col min="1" max="1" width="8.33203125" style="6" customWidth="1"/>
    <col min="2" max="2" width="63.5" style="6" bestFit="1" customWidth="1"/>
    <col min="3" max="62" width="9.5" style="6" customWidth="1"/>
    <col min="63" max="63" width="17" style="7" customWidth="1"/>
    <col min="64" max="65" width="10.6640625" style="6" bestFit="1" customWidth="1"/>
    <col min="66" max="16384" width="9.1640625" style="6"/>
  </cols>
  <sheetData>
    <row r="1" spans="1:63" ht="15" customHeight="1" thickBot="1" x14ac:dyDescent="0.25">
      <c r="B1" s="1"/>
    </row>
    <row r="2" spans="1:63" ht="15.75" customHeight="1" thickBot="1" x14ac:dyDescent="0.25">
      <c r="A2" s="74" t="s">
        <v>0</v>
      </c>
      <c r="B2" s="76" t="s">
        <v>1</v>
      </c>
      <c r="C2" s="79" t="s">
        <v>108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1"/>
    </row>
    <row r="3" spans="1:63" ht="17" thickBot="1" x14ac:dyDescent="0.25">
      <c r="A3" s="75"/>
      <c r="B3" s="77"/>
      <c r="C3" s="82" t="s">
        <v>2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4"/>
      <c r="W3" s="82" t="s">
        <v>3</v>
      </c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4"/>
      <c r="AQ3" s="82" t="s">
        <v>4</v>
      </c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4"/>
      <c r="BK3" s="68" t="s">
        <v>30</v>
      </c>
    </row>
    <row r="4" spans="1:63" ht="17" thickBot="1" x14ac:dyDescent="0.25">
      <c r="A4" s="75"/>
      <c r="B4" s="77"/>
      <c r="C4" s="71" t="s">
        <v>49</v>
      </c>
      <c r="D4" s="72"/>
      <c r="E4" s="72"/>
      <c r="F4" s="72"/>
      <c r="G4" s="72"/>
      <c r="H4" s="72"/>
      <c r="I4" s="72"/>
      <c r="J4" s="72"/>
      <c r="K4" s="72"/>
      <c r="L4" s="73"/>
      <c r="M4" s="71" t="s">
        <v>50</v>
      </c>
      <c r="N4" s="72"/>
      <c r="O4" s="72"/>
      <c r="P4" s="72"/>
      <c r="Q4" s="72"/>
      <c r="R4" s="72"/>
      <c r="S4" s="72"/>
      <c r="T4" s="72"/>
      <c r="U4" s="72"/>
      <c r="V4" s="73"/>
      <c r="W4" s="71" t="s">
        <v>49</v>
      </c>
      <c r="X4" s="72"/>
      <c r="Y4" s="72"/>
      <c r="Z4" s="72"/>
      <c r="AA4" s="72"/>
      <c r="AB4" s="72"/>
      <c r="AC4" s="72"/>
      <c r="AD4" s="72"/>
      <c r="AE4" s="72"/>
      <c r="AF4" s="73"/>
      <c r="AG4" s="71" t="s">
        <v>50</v>
      </c>
      <c r="AH4" s="72"/>
      <c r="AI4" s="72"/>
      <c r="AJ4" s="72"/>
      <c r="AK4" s="72"/>
      <c r="AL4" s="72"/>
      <c r="AM4" s="72"/>
      <c r="AN4" s="72"/>
      <c r="AO4" s="72"/>
      <c r="AP4" s="73"/>
      <c r="AQ4" s="71" t="s">
        <v>49</v>
      </c>
      <c r="AR4" s="72"/>
      <c r="AS4" s="72"/>
      <c r="AT4" s="72"/>
      <c r="AU4" s="72"/>
      <c r="AV4" s="72"/>
      <c r="AW4" s="72"/>
      <c r="AX4" s="72"/>
      <c r="AY4" s="72"/>
      <c r="AZ4" s="73"/>
      <c r="BA4" s="71" t="s">
        <v>50</v>
      </c>
      <c r="BB4" s="72"/>
      <c r="BC4" s="72"/>
      <c r="BD4" s="72"/>
      <c r="BE4" s="72"/>
      <c r="BF4" s="72"/>
      <c r="BG4" s="72"/>
      <c r="BH4" s="72"/>
      <c r="BI4" s="72"/>
      <c r="BJ4" s="73"/>
      <c r="BK4" s="69"/>
    </row>
    <row r="5" spans="1:63" ht="18" customHeight="1" x14ac:dyDescent="0.2">
      <c r="A5" s="75"/>
      <c r="B5" s="77"/>
      <c r="C5" s="85" t="s">
        <v>5</v>
      </c>
      <c r="D5" s="86"/>
      <c r="E5" s="86"/>
      <c r="F5" s="86"/>
      <c r="G5" s="87"/>
      <c r="H5" s="88" t="s">
        <v>6</v>
      </c>
      <c r="I5" s="89"/>
      <c r="J5" s="89"/>
      <c r="K5" s="89"/>
      <c r="L5" s="90"/>
      <c r="M5" s="85" t="s">
        <v>5</v>
      </c>
      <c r="N5" s="86"/>
      <c r="O5" s="86"/>
      <c r="P5" s="86"/>
      <c r="Q5" s="87"/>
      <c r="R5" s="88" t="s">
        <v>6</v>
      </c>
      <c r="S5" s="89"/>
      <c r="T5" s="89"/>
      <c r="U5" s="89"/>
      <c r="V5" s="90"/>
      <c r="W5" s="85" t="s">
        <v>5</v>
      </c>
      <c r="X5" s="86"/>
      <c r="Y5" s="86"/>
      <c r="Z5" s="86"/>
      <c r="AA5" s="87"/>
      <c r="AB5" s="88" t="s">
        <v>6</v>
      </c>
      <c r="AC5" s="89"/>
      <c r="AD5" s="89"/>
      <c r="AE5" s="89"/>
      <c r="AF5" s="90"/>
      <c r="AG5" s="85" t="s">
        <v>5</v>
      </c>
      <c r="AH5" s="86"/>
      <c r="AI5" s="86"/>
      <c r="AJ5" s="86"/>
      <c r="AK5" s="87"/>
      <c r="AL5" s="88" t="s">
        <v>6</v>
      </c>
      <c r="AM5" s="89"/>
      <c r="AN5" s="89"/>
      <c r="AO5" s="89"/>
      <c r="AP5" s="90"/>
      <c r="AQ5" s="85" t="s">
        <v>5</v>
      </c>
      <c r="AR5" s="86"/>
      <c r="AS5" s="86"/>
      <c r="AT5" s="86"/>
      <c r="AU5" s="87"/>
      <c r="AV5" s="88" t="s">
        <v>6</v>
      </c>
      <c r="AW5" s="89"/>
      <c r="AX5" s="89"/>
      <c r="AY5" s="89"/>
      <c r="AZ5" s="90"/>
      <c r="BA5" s="85" t="s">
        <v>5</v>
      </c>
      <c r="BB5" s="86"/>
      <c r="BC5" s="86"/>
      <c r="BD5" s="86"/>
      <c r="BE5" s="87"/>
      <c r="BF5" s="88" t="s">
        <v>6</v>
      </c>
      <c r="BG5" s="89"/>
      <c r="BH5" s="89"/>
      <c r="BI5" s="89"/>
      <c r="BJ5" s="90"/>
      <c r="BK5" s="69"/>
    </row>
    <row r="6" spans="1:63" x14ac:dyDescent="0.2">
      <c r="A6" s="75"/>
      <c r="B6" s="78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0"/>
    </row>
    <row r="7" spans="1:63" ht="17" x14ac:dyDescent="0.2">
      <c r="A7" s="46" t="s">
        <v>46</v>
      </c>
      <c r="B7" s="45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49"/>
    </row>
    <row r="8" spans="1:63" ht="16" x14ac:dyDescent="0.2">
      <c r="A8" s="47" t="s">
        <v>7</v>
      </c>
      <c r="B8" s="50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1"/>
    </row>
    <row r="9" spans="1:63" x14ac:dyDescent="0.2">
      <c r="A9" s="47"/>
      <c r="B9" s="52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</row>
    <row r="10" spans="1:63" ht="16" x14ac:dyDescent="0.2">
      <c r="A10" s="47"/>
      <c r="B10" s="52" t="s">
        <v>98</v>
      </c>
      <c r="C10" s="9">
        <v>0</v>
      </c>
      <c r="D10" s="10">
        <v>5.3759924093225004</v>
      </c>
      <c r="E10" s="10">
        <v>0</v>
      </c>
      <c r="F10" s="10">
        <v>0</v>
      </c>
      <c r="G10" s="11">
        <v>0</v>
      </c>
      <c r="H10" s="9">
        <v>0.32478522999999998</v>
      </c>
      <c r="I10" s="10">
        <v>8.1568048799999993</v>
      </c>
      <c r="J10" s="10">
        <v>0</v>
      </c>
      <c r="K10" s="10">
        <v>0</v>
      </c>
      <c r="L10" s="11">
        <v>0.71703773999999998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0.23498050000000001</v>
      </c>
      <c r="S10" s="10">
        <v>0</v>
      </c>
      <c r="T10" s="10">
        <v>0</v>
      </c>
      <c r="U10" s="10">
        <v>0</v>
      </c>
      <c r="V10" s="11">
        <v>0.20699696000000001</v>
      </c>
      <c r="W10" s="9">
        <v>9.4E-7</v>
      </c>
      <c r="X10" s="10">
        <v>0</v>
      </c>
      <c r="Y10" s="10">
        <v>0</v>
      </c>
      <c r="Z10" s="10">
        <v>0</v>
      </c>
      <c r="AA10" s="11">
        <v>0</v>
      </c>
      <c r="AB10" s="9">
        <v>6.7529099999999995E-2</v>
      </c>
      <c r="AC10" s="10">
        <v>3.7500000000000001E-6</v>
      </c>
      <c r="AD10" s="10">
        <v>0</v>
      </c>
      <c r="AE10" s="10">
        <v>0</v>
      </c>
      <c r="AF10" s="11">
        <v>0.58014604012700011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2.1835540000000001E-2</v>
      </c>
      <c r="AM10" s="10">
        <v>1.3999999999999999E-6</v>
      </c>
      <c r="AN10" s="10">
        <v>0</v>
      </c>
      <c r="AO10" s="10">
        <v>0</v>
      </c>
      <c r="AP10" s="11">
        <v>0.27753320999999997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4.4473308500000002</v>
      </c>
      <c r="AW10" s="10">
        <v>3.2093452231312343</v>
      </c>
      <c r="AX10" s="10">
        <v>0</v>
      </c>
      <c r="AY10" s="10">
        <v>0</v>
      </c>
      <c r="AZ10" s="11">
        <v>18.524252969999999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2.3046033700000002</v>
      </c>
      <c r="BG10" s="10">
        <v>0.48229931999999998</v>
      </c>
      <c r="BH10" s="10">
        <v>1.1991902699999999</v>
      </c>
      <c r="BI10" s="10">
        <v>0</v>
      </c>
      <c r="BJ10" s="11">
        <v>5.1673283100000003</v>
      </c>
      <c r="BK10" s="12">
        <f>SUM(C10:BJ10)</f>
        <v>51.297998012580734</v>
      </c>
    </row>
    <row r="11" spans="1:63" s="17" customFormat="1" ht="16" x14ac:dyDescent="0.2">
      <c r="A11" s="47"/>
      <c r="B11" s="53" t="s">
        <v>9</v>
      </c>
      <c r="C11" s="13">
        <f t="shared" ref="C11:AH11" si="0">SUM(C9:C10)</f>
        <v>0</v>
      </c>
      <c r="D11" s="14">
        <f t="shared" si="0"/>
        <v>5.3759924093225004</v>
      </c>
      <c r="E11" s="14">
        <f t="shared" si="0"/>
        <v>0</v>
      </c>
      <c r="F11" s="14">
        <f t="shared" si="0"/>
        <v>0</v>
      </c>
      <c r="G11" s="15">
        <f t="shared" si="0"/>
        <v>0</v>
      </c>
      <c r="H11" s="13">
        <f t="shared" si="0"/>
        <v>0.32478522999999998</v>
      </c>
      <c r="I11" s="14">
        <f t="shared" si="0"/>
        <v>8.1568048799999993</v>
      </c>
      <c r="J11" s="14">
        <f t="shared" si="0"/>
        <v>0</v>
      </c>
      <c r="K11" s="14">
        <f t="shared" si="0"/>
        <v>0</v>
      </c>
      <c r="L11" s="15">
        <f t="shared" si="0"/>
        <v>0.71703773999999998</v>
      </c>
      <c r="M11" s="13">
        <f t="shared" si="0"/>
        <v>0</v>
      </c>
      <c r="N11" s="14">
        <f t="shared" si="0"/>
        <v>0</v>
      </c>
      <c r="O11" s="14">
        <f t="shared" si="0"/>
        <v>0</v>
      </c>
      <c r="P11" s="14">
        <f t="shared" si="0"/>
        <v>0</v>
      </c>
      <c r="Q11" s="15">
        <f t="shared" si="0"/>
        <v>0</v>
      </c>
      <c r="R11" s="13">
        <f t="shared" si="0"/>
        <v>0.23498050000000001</v>
      </c>
      <c r="S11" s="14">
        <f t="shared" si="0"/>
        <v>0</v>
      </c>
      <c r="T11" s="14">
        <f t="shared" si="0"/>
        <v>0</v>
      </c>
      <c r="U11" s="14">
        <f t="shared" si="0"/>
        <v>0</v>
      </c>
      <c r="V11" s="15">
        <f t="shared" si="0"/>
        <v>0.20699696000000001</v>
      </c>
      <c r="W11" s="13">
        <f t="shared" si="0"/>
        <v>9.4E-7</v>
      </c>
      <c r="X11" s="14">
        <f t="shared" si="0"/>
        <v>0</v>
      </c>
      <c r="Y11" s="14">
        <f t="shared" si="0"/>
        <v>0</v>
      </c>
      <c r="Z11" s="14">
        <f t="shared" si="0"/>
        <v>0</v>
      </c>
      <c r="AA11" s="15">
        <f t="shared" si="0"/>
        <v>0</v>
      </c>
      <c r="AB11" s="13">
        <f t="shared" si="0"/>
        <v>6.7529099999999995E-2</v>
      </c>
      <c r="AC11" s="14">
        <f t="shared" si="0"/>
        <v>3.7500000000000001E-6</v>
      </c>
      <c r="AD11" s="14">
        <f t="shared" si="0"/>
        <v>0</v>
      </c>
      <c r="AE11" s="14">
        <f t="shared" si="0"/>
        <v>0</v>
      </c>
      <c r="AF11" s="15">
        <f t="shared" si="0"/>
        <v>0.58014604012700011</v>
      </c>
      <c r="AG11" s="13">
        <f t="shared" si="0"/>
        <v>0</v>
      </c>
      <c r="AH11" s="14">
        <f t="shared" si="0"/>
        <v>0</v>
      </c>
      <c r="AI11" s="14">
        <f t="shared" ref="AI11:BK11" si="1">SUM(AI9:AI10)</f>
        <v>0</v>
      </c>
      <c r="AJ11" s="14">
        <f t="shared" si="1"/>
        <v>0</v>
      </c>
      <c r="AK11" s="15">
        <f t="shared" si="1"/>
        <v>0</v>
      </c>
      <c r="AL11" s="13">
        <f t="shared" si="1"/>
        <v>2.1835540000000001E-2</v>
      </c>
      <c r="AM11" s="14">
        <f t="shared" si="1"/>
        <v>1.3999999999999999E-6</v>
      </c>
      <c r="AN11" s="14">
        <f t="shared" si="1"/>
        <v>0</v>
      </c>
      <c r="AO11" s="14">
        <f t="shared" si="1"/>
        <v>0</v>
      </c>
      <c r="AP11" s="15">
        <f t="shared" si="1"/>
        <v>0.27753320999999997</v>
      </c>
      <c r="AQ11" s="13">
        <f t="shared" si="1"/>
        <v>0</v>
      </c>
      <c r="AR11" s="14">
        <f t="shared" si="1"/>
        <v>0</v>
      </c>
      <c r="AS11" s="14">
        <f t="shared" si="1"/>
        <v>0</v>
      </c>
      <c r="AT11" s="14">
        <f t="shared" si="1"/>
        <v>0</v>
      </c>
      <c r="AU11" s="15">
        <f t="shared" si="1"/>
        <v>0</v>
      </c>
      <c r="AV11" s="13">
        <f t="shared" si="1"/>
        <v>4.4473308500000002</v>
      </c>
      <c r="AW11" s="14">
        <f t="shared" si="1"/>
        <v>3.2093452231312343</v>
      </c>
      <c r="AX11" s="14">
        <f t="shared" si="1"/>
        <v>0</v>
      </c>
      <c r="AY11" s="14">
        <f t="shared" si="1"/>
        <v>0</v>
      </c>
      <c r="AZ11" s="15">
        <f t="shared" si="1"/>
        <v>18.524252969999999</v>
      </c>
      <c r="BA11" s="13">
        <f t="shared" si="1"/>
        <v>0</v>
      </c>
      <c r="BB11" s="14">
        <f t="shared" si="1"/>
        <v>0</v>
      </c>
      <c r="BC11" s="14">
        <f t="shared" si="1"/>
        <v>0</v>
      </c>
      <c r="BD11" s="14">
        <f t="shared" si="1"/>
        <v>0</v>
      </c>
      <c r="BE11" s="15">
        <f t="shared" si="1"/>
        <v>0</v>
      </c>
      <c r="BF11" s="13">
        <f t="shared" si="1"/>
        <v>2.3046033700000002</v>
      </c>
      <c r="BG11" s="14">
        <f t="shared" si="1"/>
        <v>0.48229931999999998</v>
      </c>
      <c r="BH11" s="14">
        <f t="shared" si="1"/>
        <v>1.1991902699999999</v>
      </c>
      <c r="BI11" s="14">
        <f t="shared" si="1"/>
        <v>0</v>
      </c>
      <c r="BJ11" s="15">
        <f t="shared" si="1"/>
        <v>5.1673283100000003</v>
      </c>
      <c r="BK11" s="16">
        <f t="shared" si="1"/>
        <v>51.297998012580734</v>
      </c>
    </row>
    <row r="12" spans="1:63" ht="15" customHeight="1" x14ac:dyDescent="0.2">
      <c r="B12" s="54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6"/>
    </row>
    <row r="13" spans="1:63" s="17" customFormat="1" ht="16" x14ac:dyDescent="0.2">
      <c r="A13" s="47" t="s">
        <v>10</v>
      </c>
      <c r="B13" s="50" t="s">
        <v>11</v>
      </c>
      <c r="C13" s="13"/>
      <c r="D13" s="14"/>
      <c r="E13" s="14"/>
      <c r="F13" s="14"/>
      <c r="G13" s="15"/>
      <c r="H13" s="13"/>
      <c r="I13" s="14"/>
      <c r="J13" s="14"/>
      <c r="K13" s="14"/>
      <c r="L13" s="15"/>
      <c r="M13" s="13"/>
      <c r="N13" s="14"/>
      <c r="O13" s="14"/>
      <c r="P13" s="14"/>
      <c r="Q13" s="15"/>
      <c r="R13" s="13"/>
      <c r="S13" s="14"/>
      <c r="T13" s="14"/>
      <c r="U13" s="14"/>
      <c r="V13" s="15"/>
      <c r="W13" s="13"/>
      <c r="X13" s="14"/>
      <c r="Y13" s="14"/>
      <c r="Z13" s="14"/>
      <c r="AA13" s="15"/>
      <c r="AB13" s="13"/>
      <c r="AC13" s="14"/>
      <c r="AD13" s="14"/>
      <c r="AE13" s="14"/>
      <c r="AF13" s="15"/>
      <c r="AG13" s="13"/>
      <c r="AH13" s="14"/>
      <c r="AI13" s="14"/>
      <c r="AJ13" s="14"/>
      <c r="AK13" s="15"/>
      <c r="AL13" s="13"/>
      <c r="AM13" s="14"/>
      <c r="AN13" s="14"/>
      <c r="AO13" s="14"/>
      <c r="AP13" s="15"/>
      <c r="AQ13" s="13"/>
      <c r="AR13" s="14"/>
      <c r="AS13" s="14"/>
      <c r="AT13" s="14"/>
      <c r="AU13" s="15"/>
      <c r="AV13" s="13"/>
      <c r="AW13" s="14"/>
      <c r="AX13" s="14"/>
      <c r="AY13" s="14"/>
      <c r="AZ13" s="15"/>
      <c r="BA13" s="13"/>
      <c r="BB13" s="14"/>
      <c r="BC13" s="14"/>
      <c r="BD13" s="14"/>
      <c r="BE13" s="15"/>
      <c r="BF13" s="13"/>
      <c r="BG13" s="14"/>
      <c r="BH13" s="14"/>
      <c r="BI13" s="14"/>
      <c r="BJ13" s="15"/>
      <c r="BK13" s="16"/>
    </row>
    <row r="14" spans="1:63" x14ac:dyDescent="0.2">
      <c r="A14" s="47"/>
      <c r="B14" s="52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</row>
    <row r="15" spans="1:63" s="17" customFormat="1" ht="16" x14ac:dyDescent="0.2">
      <c r="A15" s="47"/>
      <c r="B15" s="53" t="s">
        <v>12</v>
      </c>
      <c r="C15" s="13">
        <f>SUM(C14)</f>
        <v>0</v>
      </c>
      <c r="D15" s="14">
        <f>SUM(D14)</f>
        <v>0</v>
      </c>
      <c r="E15" s="14">
        <f>SUM(E14)</f>
        <v>0</v>
      </c>
      <c r="F15" s="14">
        <f>SUM(F14)</f>
        <v>0</v>
      </c>
      <c r="G15" s="15">
        <f>SUM(G14)</f>
        <v>0</v>
      </c>
      <c r="H15" s="13">
        <f t="shared" ref="H15:BK15" si="2">SUM(H14)</f>
        <v>0</v>
      </c>
      <c r="I15" s="14">
        <f t="shared" si="2"/>
        <v>0</v>
      </c>
      <c r="J15" s="14">
        <f t="shared" si="2"/>
        <v>0</v>
      </c>
      <c r="K15" s="14">
        <f t="shared" si="2"/>
        <v>0</v>
      </c>
      <c r="L15" s="15">
        <f t="shared" si="2"/>
        <v>0</v>
      </c>
      <c r="M15" s="13">
        <f t="shared" si="2"/>
        <v>0</v>
      </c>
      <c r="N15" s="14">
        <f t="shared" si="2"/>
        <v>0</v>
      </c>
      <c r="O15" s="14">
        <f t="shared" si="2"/>
        <v>0</v>
      </c>
      <c r="P15" s="14">
        <f t="shared" si="2"/>
        <v>0</v>
      </c>
      <c r="Q15" s="15">
        <f t="shared" si="2"/>
        <v>0</v>
      </c>
      <c r="R15" s="13">
        <f t="shared" si="2"/>
        <v>0</v>
      </c>
      <c r="S15" s="14">
        <f t="shared" si="2"/>
        <v>0</v>
      </c>
      <c r="T15" s="14">
        <f t="shared" si="2"/>
        <v>0</v>
      </c>
      <c r="U15" s="14">
        <f t="shared" si="2"/>
        <v>0</v>
      </c>
      <c r="V15" s="15">
        <f t="shared" si="2"/>
        <v>0</v>
      </c>
      <c r="W15" s="13">
        <f t="shared" si="2"/>
        <v>0</v>
      </c>
      <c r="X15" s="14">
        <f t="shared" si="2"/>
        <v>0</v>
      </c>
      <c r="Y15" s="14">
        <f t="shared" si="2"/>
        <v>0</v>
      </c>
      <c r="Z15" s="14">
        <f t="shared" si="2"/>
        <v>0</v>
      </c>
      <c r="AA15" s="15">
        <f t="shared" si="2"/>
        <v>0</v>
      </c>
      <c r="AB15" s="13">
        <f t="shared" si="2"/>
        <v>0</v>
      </c>
      <c r="AC15" s="14">
        <f t="shared" si="2"/>
        <v>0</v>
      </c>
      <c r="AD15" s="14">
        <f t="shared" si="2"/>
        <v>0</v>
      </c>
      <c r="AE15" s="14">
        <f t="shared" si="2"/>
        <v>0</v>
      </c>
      <c r="AF15" s="15">
        <f t="shared" si="2"/>
        <v>0</v>
      </c>
      <c r="AG15" s="13">
        <f t="shared" si="2"/>
        <v>0</v>
      </c>
      <c r="AH15" s="14">
        <f t="shared" si="2"/>
        <v>0</v>
      </c>
      <c r="AI15" s="14">
        <f t="shared" si="2"/>
        <v>0</v>
      </c>
      <c r="AJ15" s="14">
        <f t="shared" si="2"/>
        <v>0</v>
      </c>
      <c r="AK15" s="15">
        <f t="shared" si="2"/>
        <v>0</v>
      </c>
      <c r="AL15" s="13">
        <f t="shared" si="2"/>
        <v>0</v>
      </c>
      <c r="AM15" s="14">
        <f t="shared" si="2"/>
        <v>0</v>
      </c>
      <c r="AN15" s="14">
        <f t="shared" si="2"/>
        <v>0</v>
      </c>
      <c r="AO15" s="14">
        <f t="shared" si="2"/>
        <v>0</v>
      </c>
      <c r="AP15" s="15">
        <f t="shared" si="2"/>
        <v>0</v>
      </c>
      <c r="AQ15" s="13">
        <f t="shared" si="2"/>
        <v>0</v>
      </c>
      <c r="AR15" s="14">
        <f t="shared" si="2"/>
        <v>0</v>
      </c>
      <c r="AS15" s="14">
        <f t="shared" si="2"/>
        <v>0</v>
      </c>
      <c r="AT15" s="14">
        <f t="shared" si="2"/>
        <v>0</v>
      </c>
      <c r="AU15" s="15">
        <f t="shared" si="2"/>
        <v>0</v>
      </c>
      <c r="AV15" s="13">
        <f t="shared" si="2"/>
        <v>0</v>
      </c>
      <c r="AW15" s="14">
        <f t="shared" si="2"/>
        <v>0</v>
      </c>
      <c r="AX15" s="14">
        <f t="shared" si="2"/>
        <v>0</v>
      </c>
      <c r="AY15" s="14">
        <f t="shared" si="2"/>
        <v>0</v>
      </c>
      <c r="AZ15" s="15">
        <f t="shared" si="2"/>
        <v>0</v>
      </c>
      <c r="BA15" s="13">
        <f t="shared" si="2"/>
        <v>0</v>
      </c>
      <c r="BB15" s="14">
        <f t="shared" si="2"/>
        <v>0</v>
      </c>
      <c r="BC15" s="14">
        <f t="shared" si="2"/>
        <v>0</v>
      </c>
      <c r="BD15" s="14">
        <f t="shared" si="2"/>
        <v>0</v>
      </c>
      <c r="BE15" s="15">
        <f t="shared" si="2"/>
        <v>0</v>
      </c>
      <c r="BF15" s="13">
        <f t="shared" si="2"/>
        <v>0</v>
      </c>
      <c r="BG15" s="14">
        <f t="shared" si="2"/>
        <v>0</v>
      </c>
      <c r="BH15" s="14">
        <f t="shared" si="2"/>
        <v>0</v>
      </c>
      <c r="BI15" s="14">
        <f t="shared" si="2"/>
        <v>0</v>
      </c>
      <c r="BJ15" s="15">
        <f t="shared" si="2"/>
        <v>0</v>
      </c>
      <c r="BK15" s="15">
        <f t="shared" si="2"/>
        <v>0</v>
      </c>
    </row>
    <row r="16" spans="1:63" ht="15" customHeight="1" x14ac:dyDescent="0.2">
      <c r="B16" s="54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6"/>
    </row>
    <row r="17" spans="1:63" ht="16" x14ac:dyDescent="0.2">
      <c r="A17" s="47" t="s">
        <v>13</v>
      </c>
      <c r="B17" s="50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</row>
    <row r="18" spans="1:63" x14ac:dyDescent="0.2">
      <c r="A18" s="47"/>
      <c r="B18" s="52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</row>
    <row r="19" spans="1:63" s="17" customFormat="1" ht="16" x14ac:dyDescent="0.2">
      <c r="A19" s="47"/>
      <c r="B19" s="53" t="s">
        <v>15</v>
      </c>
      <c r="C19" s="13">
        <f t="shared" ref="C19:AH19" si="4">SUM(C18:C18)</f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 t="shared" si="4"/>
        <v>0</v>
      </c>
      <c r="I19" s="13">
        <f t="shared" si="4"/>
        <v>0</v>
      </c>
      <c r="J19" s="13">
        <f t="shared" si="4"/>
        <v>0</v>
      </c>
      <c r="K19" s="13">
        <f t="shared" si="4"/>
        <v>0</v>
      </c>
      <c r="L19" s="13">
        <f t="shared" si="4"/>
        <v>0</v>
      </c>
      <c r="M19" s="13">
        <f t="shared" si="4"/>
        <v>0</v>
      </c>
      <c r="N19" s="13">
        <f t="shared" si="4"/>
        <v>0</v>
      </c>
      <c r="O19" s="13">
        <f t="shared" si="4"/>
        <v>0</v>
      </c>
      <c r="P19" s="13">
        <f t="shared" si="4"/>
        <v>0</v>
      </c>
      <c r="Q19" s="13">
        <f t="shared" si="4"/>
        <v>0</v>
      </c>
      <c r="R19" s="13">
        <f t="shared" si="4"/>
        <v>0</v>
      </c>
      <c r="S19" s="13">
        <f t="shared" si="4"/>
        <v>0</v>
      </c>
      <c r="T19" s="13">
        <f t="shared" si="4"/>
        <v>0</v>
      </c>
      <c r="U19" s="13">
        <f t="shared" si="4"/>
        <v>0</v>
      </c>
      <c r="V19" s="13">
        <f t="shared" si="4"/>
        <v>0</v>
      </c>
      <c r="W19" s="13">
        <f t="shared" si="4"/>
        <v>0</v>
      </c>
      <c r="X19" s="13">
        <f t="shared" si="4"/>
        <v>0</v>
      </c>
      <c r="Y19" s="13">
        <f t="shared" si="4"/>
        <v>0</v>
      </c>
      <c r="Z19" s="13">
        <f t="shared" si="4"/>
        <v>0</v>
      </c>
      <c r="AA19" s="13">
        <f t="shared" si="4"/>
        <v>0</v>
      </c>
      <c r="AB19" s="13">
        <f t="shared" si="4"/>
        <v>0</v>
      </c>
      <c r="AC19" s="13">
        <f t="shared" si="4"/>
        <v>0</v>
      </c>
      <c r="AD19" s="13">
        <f t="shared" si="4"/>
        <v>0</v>
      </c>
      <c r="AE19" s="13">
        <f t="shared" si="4"/>
        <v>0</v>
      </c>
      <c r="AF19" s="13">
        <f t="shared" si="4"/>
        <v>0</v>
      </c>
      <c r="AG19" s="13">
        <f t="shared" si="4"/>
        <v>0</v>
      </c>
      <c r="AH19" s="13">
        <f t="shared" si="4"/>
        <v>0</v>
      </c>
      <c r="AI19" s="13">
        <f t="shared" ref="AI19:BK19" si="5">SUM(AI18:AI18)</f>
        <v>0</v>
      </c>
      <c r="AJ19" s="13">
        <f t="shared" si="5"/>
        <v>0</v>
      </c>
      <c r="AK19" s="13">
        <f t="shared" si="5"/>
        <v>0</v>
      </c>
      <c r="AL19" s="13">
        <f t="shared" si="5"/>
        <v>0</v>
      </c>
      <c r="AM19" s="13">
        <f t="shared" si="5"/>
        <v>0</v>
      </c>
      <c r="AN19" s="13">
        <f t="shared" si="5"/>
        <v>0</v>
      </c>
      <c r="AO19" s="13">
        <f t="shared" si="5"/>
        <v>0</v>
      </c>
      <c r="AP19" s="13">
        <f t="shared" si="5"/>
        <v>0</v>
      </c>
      <c r="AQ19" s="13">
        <f t="shared" si="5"/>
        <v>0</v>
      </c>
      <c r="AR19" s="13">
        <f t="shared" si="5"/>
        <v>0</v>
      </c>
      <c r="AS19" s="13">
        <f t="shared" si="5"/>
        <v>0</v>
      </c>
      <c r="AT19" s="13">
        <f t="shared" si="5"/>
        <v>0</v>
      </c>
      <c r="AU19" s="13">
        <f t="shared" si="5"/>
        <v>0</v>
      </c>
      <c r="AV19" s="13">
        <f t="shared" si="5"/>
        <v>0</v>
      </c>
      <c r="AW19" s="13">
        <f t="shared" si="5"/>
        <v>0</v>
      </c>
      <c r="AX19" s="13">
        <f t="shared" si="5"/>
        <v>0</v>
      </c>
      <c r="AY19" s="13">
        <f t="shared" si="5"/>
        <v>0</v>
      </c>
      <c r="AZ19" s="13">
        <f t="shared" si="5"/>
        <v>0</v>
      </c>
      <c r="BA19" s="13">
        <f t="shared" si="5"/>
        <v>0</v>
      </c>
      <c r="BB19" s="13">
        <f t="shared" si="5"/>
        <v>0</v>
      </c>
      <c r="BC19" s="13">
        <f t="shared" si="5"/>
        <v>0</v>
      </c>
      <c r="BD19" s="13">
        <f t="shared" si="5"/>
        <v>0</v>
      </c>
      <c r="BE19" s="13">
        <f t="shared" si="5"/>
        <v>0</v>
      </c>
      <c r="BF19" s="13">
        <f t="shared" si="5"/>
        <v>0</v>
      </c>
      <c r="BG19" s="13">
        <f t="shared" si="5"/>
        <v>0</v>
      </c>
      <c r="BH19" s="13">
        <f t="shared" si="5"/>
        <v>0</v>
      </c>
      <c r="BI19" s="13">
        <f t="shared" si="5"/>
        <v>0</v>
      </c>
      <c r="BJ19" s="13">
        <f t="shared" si="5"/>
        <v>0</v>
      </c>
      <c r="BK19" s="16">
        <f t="shared" si="5"/>
        <v>0</v>
      </c>
    </row>
    <row r="20" spans="1:63" ht="15" customHeight="1" x14ac:dyDescent="0.2">
      <c r="B20" s="54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6"/>
    </row>
    <row r="21" spans="1:63" ht="16" x14ac:dyDescent="0.2">
      <c r="A21" s="47" t="s">
        <v>31</v>
      </c>
      <c r="B21" s="57" t="s">
        <v>32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20"/>
    </row>
    <row r="22" spans="1:63" ht="16" x14ac:dyDescent="0.2">
      <c r="A22" s="47"/>
      <c r="B22" s="52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</row>
    <row r="23" spans="1:63" s="17" customFormat="1" ht="16" x14ac:dyDescent="0.2">
      <c r="A23" s="47"/>
      <c r="B23" s="53" t="s">
        <v>34</v>
      </c>
      <c r="C23" s="13">
        <v>0</v>
      </c>
      <c r="D23" s="14">
        <v>0</v>
      </c>
      <c r="E23" s="14">
        <v>0</v>
      </c>
      <c r="F23" s="14">
        <v>0</v>
      </c>
      <c r="G23" s="15">
        <v>0</v>
      </c>
      <c r="H23" s="13">
        <v>0</v>
      </c>
      <c r="I23" s="14">
        <v>0</v>
      </c>
      <c r="J23" s="14">
        <v>0</v>
      </c>
      <c r="K23" s="14">
        <v>0</v>
      </c>
      <c r="L23" s="15">
        <v>0</v>
      </c>
      <c r="M23" s="13">
        <v>0</v>
      </c>
      <c r="N23" s="14">
        <v>0</v>
      </c>
      <c r="O23" s="14">
        <v>0</v>
      </c>
      <c r="P23" s="14">
        <v>0</v>
      </c>
      <c r="Q23" s="15">
        <v>0</v>
      </c>
      <c r="R23" s="13">
        <v>0</v>
      </c>
      <c r="S23" s="14">
        <v>0</v>
      </c>
      <c r="T23" s="14">
        <v>0</v>
      </c>
      <c r="U23" s="14">
        <v>0</v>
      </c>
      <c r="V23" s="15">
        <v>0</v>
      </c>
      <c r="W23" s="13">
        <v>0</v>
      </c>
      <c r="X23" s="14">
        <v>0</v>
      </c>
      <c r="Y23" s="14">
        <v>0</v>
      </c>
      <c r="Z23" s="14">
        <v>0</v>
      </c>
      <c r="AA23" s="15">
        <v>0</v>
      </c>
      <c r="AB23" s="13">
        <v>0</v>
      </c>
      <c r="AC23" s="14">
        <v>0</v>
      </c>
      <c r="AD23" s="14">
        <v>0</v>
      </c>
      <c r="AE23" s="14">
        <v>0</v>
      </c>
      <c r="AF23" s="15">
        <v>0</v>
      </c>
      <c r="AG23" s="13">
        <v>0</v>
      </c>
      <c r="AH23" s="14">
        <v>0</v>
      </c>
      <c r="AI23" s="14">
        <v>0</v>
      </c>
      <c r="AJ23" s="14">
        <v>0</v>
      </c>
      <c r="AK23" s="15">
        <v>0</v>
      </c>
      <c r="AL23" s="13">
        <v>0</v>
      </c>
      <c r="AM23" s="14">
        <v>0</v>
      </c>
      <c r="AN23" s="14">
        <v>0</v>
      </c>
      <c r="AO23" s="14">
        <v>0</v>
      </c>
      <c r="AP23" s="15">
        <v>0</v>
      </c>
      <c r="AQ23" s="13">
        <v>0</v>
      </c>
      <c r="AR23" s="14">
        <v>0</v>
      </c>
      <c r="AS23" s="14">
        <v>0</v>
      </c>
      <c r="AT23" s="14">
        <v>0</v>
      </c>
      <c r="AU23" s="15">
        <v>0</v>
      </c>
      <c r="AV23" s="13">
        <v>0</v>
      </c>
      <c r="AW23" s="14">
        <v>0</v>
      </c>
      <c r="AX23" s="14">
        <v>0</v>
      </c>
      <c r="AY23" s="14">
        <v>0</v>
      </c>
      <c r="AZ23" s="15">
        <v>0</v>
      </c>
      <c r="BA23" s="13">
        <v>0</v>
      </c>
      <c r="BB23" s="14">
        <v>0</v>
      </c>
      <c r="BC23" s="14">
        <v>0</v>
      </c>
      <c r="BD23" s="14">
        <v>0</v>
      </c>
      <c r="BE23" s="15">
        <v>0</v>
      </c>
      <c r="BF23" s="13">
        <v>0</v>
      </c>
      <c r="BG23" s="14">
        <v>0</v>
      </c>
      <c r="BH23" s="14">
        <v>0</v>
      </c>
      <c r="BI23" s="14">
        <v>0</v>
      </c>
      <c r="BJ23" s="15">
        <v>0</v>
      </c>
      <c r="BK23" s="16">
        <v>0</v>
      </c>
    </row>
    <row r="24" spans="1:63" ht="16" x14ac:dyDescent="0.2">
      <c r="A24" s="47" t="s">
        <v>35</v>
      </c>
      <c r="B24" s="57" t="s">
        <v>36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20"/>
    </row>
    <row r="25" spans="1:63" ht="16" x14ac:dyDescent="0.2">
      <c r="A25" s="47"/>
      <c r="B25" s="52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</row>
    <row r="26" spans="1:63" s="17" customFormat="1" ht="16" x14ac:dyDescent="0.2">
      <c r="A26" s="47"/>
      <c r="B26" s="53" t="s">
        <v>37</v>
      </c>
      <c r="C26" s="13">
        <v>0</v>
      </c>
      <c r="D26" s="14">
        <v>0</v>
      </c>
      <c r="E26" s="14">
        <v>0</v>
      </c>
      <c r="F26" s="14">
        <v>0</v>
      </c>
      <c r="G26" s="15">
        <v>0</v>
      </c>
      <c r="H26" s="13">
        <v>0</v>
      </c>
      <c r="I26" s="14">
        <v>0</v>
      </c>
      <c r="J26" s="14">
        <v>0</v>
      </c>
      <c r="K26" s="14">
        <v>0</v>
      </c>
      <c r="L26" s="15">
        <v>0</v>
      </c>
      <c r="M26" s="13">
        <v>0</v>
      </c>
      <c r="N26" s="14">
        <v>0</v>
      </c>
      <c r="O26" s="14">
        <v>0</v>
      </c>
      <c r="P26" s="14">
        <v>0</v>
      </c>
      <c r="Q26" s="15">
        <v>0</v>
      </c>
      <c r="R26" s="13">
        <v>0</v>
      </c>
      <c r="S26" s="14">
        <v>0</v>
      </c>
      <c r="T26" s="14">
        <v>0</v>
      </c>
      <c r="U26" s="14">
        <v>0</v>
      </c>
      <c r="V26" s="15">
        <v>0</v>
      </c>
      <c r="W26" s="13">
        <v>0</v>
      </c>
      <c r="X26" s="14">
        <v>0</v>
      </c>
      <c r="Y26" s="14">
        <v>0</v>
      </c>
      <c r="Z26" s="14">
        <v>0</v>
      </c>
      <c r="AA26" s="15">
        <v>0</v>
      </c>
      <c r="AB26" s="13">
        <v>0</v>
      </c>
      <c r="AC26" s="14">
        <v>0</v>
      </c>
      <c r="AD26" s="14">
        <v>0</v>
      </c>
      <c r="AE26" s="14">
        <v>0</v>
      </c>
      <c r="AF26" s="15">
        <v>0</v>
      </c>
      <c r="AG26" s="13">
        <v>0</v>
      </c>
      <c r="AH26" s="14">
        <v>0</v>
      </c>
      <c r="AI26" s="14">
        <v>0</v>
      </c>
      <c r="AJ26" s="14">
        <v>0</v>
      </c>
      <c r="AK26" s="15">
        <v>0</v>
      </c>
      <c r="AL26" s="13">
        <v>0</v>
      </c>
      <c r="AM26" s="14">
        <v>0</v>
      </c>
      <c r="AN26" s="14">
        <v>0</v>
      </c>
      <c r="AO26" s="14">
        <v>0</v>
      </c>
      <c r="AP26" s="15">
        <v>0</v>
      </c>
      <c r="AQ26" s="13">
        <v>0</v>
      </c>
      <c r="AR26" s="14">
        <v>0</v>
      </c>
      <c r="AS26" s="14">
        <v>0</v>
      </c>
      <c r="AT26" s="14">
        <v>0</v>
      </c>
      <c r="AU26" s="15">
        <v>0</v>
      </c>
      <c r="AV26" s="13">
        <v>0</v>
      </c>
      <c r="AW26" s="14">
        <v>0</v>
      </c>
      <c r="AX26" s="14">
        <v>0</v>
      </c>
      <c r="AY26" s="14">
        <v>0</v>
      </c>
      <c r="AZ26" s="15">
        <v>0</v>
      </c>
      <c r="BA26" s="13">
        <v>0</v>
      </c>
      <c r="BB26" s="14">
        <v>0</v>
      </c>
      <c r="BC26" s="14">
        <v>0</v>
      </c>
      <c r="BD26" s="14">
        <v>0</v>
      </c>
      <c r="BE26" s="15">
        <v>0</v>
      </c>
      <c r="BF26" s="13">
        <v>0</v>
      </c>
      <c r="BG26" s="14">
        <v>0</v>
      </c>
      <c r="BH26" s="14">
        <v>0</v>
      </c>
      <c r="BI26" s="14">
        <v>0</v>
      </c>
      <c r="BJ26" s="15">
        <v>0</v>
      </c>
      <c r="BK26" s="16">
        <v>0</v>
      </c>
    </row>
    <row r="27" spans="1:63" s="17" customFormat="1" ht="16" x14ac:dyDescent="0.2">
      <c r="A27" s="47" t="s">
        <v>16</v>
      </c>
      <c r="B27" s="50" t="s">
        <v>17</v>
      </c>
      <c r="C27" s="13"/>
      <c r="D27" s="14"/>
      <c r="E27" s="14"/>
      <c r="F27" s="14"/>
      <c r="G27" s="15"/>
      <c r="H27" s="13"/>
      <c r="I27" s="14"/>
      <c r="J27" s="14"/>
      <c r="K27" s="14"/>
      <c r="L27" s="15"/>
      <c r="M27" s="13"/>
      <c r="N27" s="14"/>
      <c r="O27" s="14"/>
      <c r="P27" s="14"/>
      <c r="Q27" s="15"/>
      <c r="R27" s="13"/>
      <c r="S27" s="14"/>
      <c r="T27" s="14"/>
      <c r="U27" s="14"/>
      <c r="V27" s="15"/>
      <c r="W27" s="13"/>
      <c r="X27" s="14"/>
      <c r="Y27" s="14"/>
      <c r="Z27" s="14"/>
      <c r="AA27" s="15"/>
      <c r="AB27" s="13"/>
      <c r="AC27" s="14"/>
      <c r="AD27" s="14"/>
      <c r="AE27" s="14"/>
      <c r="AF27" s="15"/>
      <c r="AG27" s="13"/>
      <c r="AH27" s="14"/>
      <c r="AI27" s="14"/>
      <c r="AJ27" s="14"/>
      <c r="AK27" s="15"/>
      <c r="AL27" s="13"/>
      <c r="AM27" s="14"/>
      <c r="AN27" s="14"/>
      <c r="AO27" s="14"/>
      <c r="AP27" s="15"/>
      <c r="AQ27" s="13"/>
      <c r="AR27" s="14"/>
      <c r="AS27" s="14"/>
      <c r="AT27" s="14"/>
      <c r="AU27" s="15"/>
      <c r="AV27" s="13"/>
      <c r="AW27" s="14"/>
      <c r="AX27" s="14"/>
      <c r="AY27" s="14"/>
      <c r="AZ27" s="15"/>
      <c r="BA27" s="13"/>
      <c r="BB27" s="14"/>
      <c r="BC27" s="14"/>
      <c r="BD27" s="14"/>
      <c r="BE27" s="15"/>
      <c r="BF27" s="13"/>
      <c r="BG27" s="14"/>
      <c r="BH27" s="14"/>
      <c r="BI27" s="14"/>
      <c r="BJ27" s="15"/>
      <c r="BK27" s="16"/>
    </row>
    <row r="28" spans="1:63" x14ac:dyDescent="0.2">
      <c r="A28" s="47"/>
      <c r="B28" s="58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</row>
    <row r="29" spans="1:63" s="17" customFormat="1" ht="16" x14ac:dyDescent="0.2">
      <c r="A29" s="47"/>
      <c r="B29" s="53" t="s">
        <v>18</v>
      </c>
      <c r="C29" s="13">
        <f t="shared" ref="C29:AH29" si="6">SUM(C28:C28)</f>
        <v>0</v>
      </c>
      <c r="D29" s="14">
        <f t="shared" si="6"/>
        <v>0</v>
      </c>
      <c r="E29" s="14">
        <f t="shared" si="6"/>
        <v>0</v>
      </c>
      <c r="F29" s="14">
        <f t="shared" si="6"/>
        <v>0</v>
      </c>
      <c r="G29" s="15">
        <f t="shared" si="6"/>
        <v>0</v>
      </c>
      <c r="H29" s="13">
        <f t="shared" si="6"/>
        <v>0</v>
      </c>
      <c r="I29" s="14">
        <f t="shared" si="6"/>
        <v>0</v>
      </c>
      <c r="J29" s="14">
        <f t="shared" si="6"/>
        <v>0</v>
      </c>
      <c r="K29" s="14">
        <f t="shared" si="6"/>
        <v>0</v>
      </c>
      <c r="L29" s="15">
        <f t="shared" si="6"/>
        <v>0</v>
      </c>
      <c r="M29" s="13">
        <f t="shared" si="6"/>
        <v>0</v>
      </c>
      <c r="N29" s="14">
        <f t="shared" si="6"/>
        <v>0</v>
      </c>
      <c r="O29" s="14">
        <f t="shared" si="6"/>
        <v>0</v>
      </c>
      <c r="P29" s="14">
        <f t="shared" si="6"/>
        <v>0</v>
      </c>
      <c r="Q29" s="15">
        <f t="shared" si="6"/>
        <v>0</v>
      </c>
      <c r="R29" s="13">
        <f t="shared" si="6"/>
        <v>0</v>
      </c>
      <c r="S29" s="14">
        <f t="shared" si="6"/>
        <v>0</v>
      </c>
      <c r="T29" s="14">
        <f t="shared" si="6"/>
        <v>0</v>
      </c>
      <c r="U29" s="14">
        <f t="shared" si="6"/>
        <v>0</v>
      </c>
      <c r="V29" s="15">
        <f t="shared" si="6"/>
        <v>0</v>
      </c>
      <c r="W29" s="13">
        <f t="shared" si="6"/>
        <v>0</v>
      </c>
      <c r="X29" s="14">
        <f t="shared" si="6"/>
        <v>0</v>
      </c>
      <c r="Y29" s="14">
        <f t="shared" si="6"/>
        <v>0</v>
      </c>
      <c r="Z29" s="14">
        <f t="shared" si="6"/>
        <v>0</v>
      </c>
      <c r="AA29" s="15">
        <f t="shared" si="6"/>
        <v>0</v>
      </c>
      <c r="AB29" s="13">
        <f t="shared" si="6"/>
        <v>0</v>
      </c>
      <c r="AC29" s="14">
        <f t="shared" si="6"/>
        <v>0</v>
      </c>
      <c r="AD29" s="14">
        <f t="shared" si="6"/>
        <v>0</v>
      </c>
      <c r="AE29" s="14">
        <f t="shared" si="6"/>
        <v>0</v>
      </c>
      <c r="AF29" s="15">
        <f t="shared" si="6"/>
        <v>0</v>
      </c>
      <c r="AG29" s="13">
        <f t="shared" si="6"/>
        <v>0</v>
      </c>
      <c r="AH29" s="14">
        <f t="shared" si="6"/>
        <v>0</v>
      </c>
      <c r="AI29" s="14">
        <f t="shared" ref="AI29:BK29" si="7">SUM(AI28:AI28)</f>
        <v>0</v>
      </c>
      <c r="AJ29" s="14">
        <f t="shared" si="7"/>
        <v>0</v>
      </c>
      <c r="AK29" s="15">
        <f t="shared" si="7"/>
        <v>0</v>
      </c>
      <c r="AL29" s="13">
        <f t="shared" si="7"/>
        <v>0</v>
      </c>
      <c r="AM29" s="14">
        <f t="shared" si="7"/>
        <v>0</v>
      </c>
      <c r="AN29" s="14">
        <f t="shared" si="7"/>
        <v>0</v>
      </c>
      <c r="AO29" s="14">
        <f t="shared" si="7"/>
        <v>0</v>
      </c>
      <c r="AP29" s="15">
        <f t="shared" si="7"/>
        <v>0</v>
      </c>
      <c r="AQ29" s="13">
        <f t="shared" si="7"/>
        <v>0</v>
      </c>
      <c r="AR29" s="14">
        <f t="shared" si="7"/>
        <v>0</v>
      </c>
      <c r="AS29" s="14">
        <f t="shared" si="7"/>
        <v>0</v>
      </c>
      <c r="AT29" s="14">
        <f t="shared" si="7"/>
        <v>0</v>
      </c>
      <c r="AU29" s="15">
        <f t="shared" si="7"/>
        <v>0</v>
      </c>
      <c r="AV29" s="13">
        <f t="shared" si="7"/>
        <v>0</v>
      </c>
      <c r="AW29" s="14">
        <f t="shared" si="7"/>
        <v>0</v>
      </c>
      <c r="AX29" s="14">
        <f t="shared" si="7"/>
        <v>0</v>
      </c>
      <c r="AY29" s="14">
        <f t="shared" si="7"/>
        <v>0</v>
      </c>
      <c r="AZ29" s="15">
        <f t="shared" si="7"/>
        <v>0</v>
      </c>
      <c r="BA29" s="13">
        <f t="shared" si="7"/>
        <v>0</v>
      </c>
      <c r="BB29" s="14">
        <f t="shared" si="7"/>
        <v>0</v>
      </c>
      <c r="BC29" s="14">
        <f t="shared" si="7"/>
        <v>0</v>
      </c>
      <c r="BD29" s="14">
        <f t="shared" si="7"/>
        <v>0</v>
      </c>
      <c r="BE29" s="15">
        <f t="shared" si="7"/>
        <v>0</v>
      </c>
      <c r="BF29" s="13">
        <f t="shared" si="7"/>
        <v>0</v>
      </c>
      <c r="BG29" s="14">
        <f t="shared" si="7"/>
        <v>0</v>
      </c>
      <c r="BH29" s="14">
        <f t="shared" si="7"/>
        <v>0</v>
      </c>
      <c r="BI29" s="14">
        <f t="shared" si="7"/>
        <v>0</v>
      </c>
      <c r="BJ29" s="15">
        <f t="shared" si="7"/>
        <v>0</v>
      </c>
      <c r="BK29" s="16">
        <f t="shared" si="7"/>
        <v>0</v>
      </c>
    </row>
    <row r="30" spans="1:63" s="17" customFormat="1" ht="16" x14ac:dyDescent="0.2">
      <c r="A30" s="47"/>
      <c r="B30" s="53" t="s">
        <v>19</v>
      </c>
      <c r="C30" s="13">
        <f t="shared" ref="C30:AH30" si="8">C29+C26+C23+C19+C15+C11</f>
        <v>0</v>
      </c>
      <c r="D30" s="14">
        <f t="shared" si="8"/>
        <v>5.3759924093225004</v>
      </c>
      <c r="E30" s="14">
        <f t="shared" si="8"/>
        <v>0</v>
      </c>
      <c r="F30" s="14">
        <f t="shared" si="8"/>
        <v>0</v>
      </c>
      <c r="G30" s="15">
        <f t="shared" si="8"/>
        <v>0</v>
      </c>
      <c r="H30" s="13">
        <f t="shared" si="8"/>
        <v>0.32478522999999998</v>
      </c>
      <c r="I30" s="14">
        <f t="shared" si="8"/>
        <v>8.1568048799999993</v>
      </c>
      <c r="J30" s="14">
        <f t="shared" si="8"/>
        <v>0</v>
      </c>
      <c r="K30" s="14">
        <f t="shared" si="8"/>
        <v>0</v>
      </c>
      <c r="L30" s="15">
        <f t="shared" si="8"/>
        <v>0.71703773999999998</v>
      </c>
      <c r="M30" s="13">
        <f t="shared" si="8"/>
        <v>0</v>
      </c>
      <c r="N30" s="14">
        <f t="shared" si="8"/>
        <v>0</v>
      </c>
      <c r="O30" s="14">
        <f t="shared" si="8"/>
        <v>0</v>
      </c>
      <c r="P30" s="14">
        <f t="shared" si="8"/>
        <v>0</v>
      </c>
      <c r="Q30" s="15">
        <f t="shared" si="8"/>
        <v>0</v>
      </c>
      <c r="R30" s="13">
        <f t="shared" si="8"/>
        <v>0.23498050000000001</v>
      </c>
      <c r="S30" s="14">
        <f t="shared" si="8"/>
        <v>0</v>
      </c>
      <c r="T30" s="14">
        <f t="shared" si="8"/>
        <v>0</v>
      </c>
      <c r="U30" s="14">
        <f t="shared" si="8"/>
        <v>0</v>
      </c>
      <c r="V30" s="15">
        <f t="shared" si="8"/>
        <v>0.20699696000000001</v>
      </c>
      <c r="W30" s="13">
        <f t="shared" si="8"/>
        <v>9.4E-7</v>
      </c>
      <c r="X30" s="14">
        <f t="shared" si="8"/>
        <v>0</v>
      </c>
      <c r="Y30" s="14">
        <f t="shared" si="8"/>
        <v>0</v>
      </c>
      <c r="Z30" s="14">
        <f t="shared" si="8"/>
        <v>0</v>
      </c>
      <c r="AA30" s="15">
        <f t="shared" si="8"/>
        <v>0</v>
      </c>
      <c r="AB30" s="13">
        <f t="shared" si="8"/>
        <v>6.7529099999999995E-2</v>
      </c>
      <c r="AC30" s="14">
        <f t="shared" si="8"/>
        <v>3.7500000000000001E-6</v>
      </c>
      <c r="AD30" s="14">
        <f t="shared" si="8"/>
        <v>0</v>
      </c>
      <c r="AE30" s="14">
        <f t="shared" si="8"/>
        <v>0</v>
      </c>
      <c r="AF30" s="15">
        <f t="shared" si="8"/>
        <v>0.58014604012700011</v>
      </c>
      <c r="AG30" s="13">
        <f t="shared" si="8"/>
        <v>0</v>
      </c>
      <c r="AH30" s="14">
        <f t="shared" si="8"/>
        <v>0</v>
      </c>
      <c r="AI30" s="14">
        <f t="shared" ref="AI30:BK30" si="9">AI29+AI26+AI23+AI19+AI15+AI11</f>
        <v>0</v>
      </c>
      <c r="AJ30" s="14">
        <f t="shared" si="9"/>
        <v>0</v>
      </c>
      <c r="AK30" s="15">
        <f t="shared" si="9"/>
        <v>0</v>
      </c>
      <c r="AL30" s="13">
        <f t="shared" si="9"/>
        <v>2.1835540000000001E-2</v>
      </c>
      <c r="AM30" s="14">
        <f t="shared" si="9"/>
        <v>1.3999999999999999E-6</v>
      </c>
      <c r="AN30" s="14">
        <f t="shared" si="9"/>
        <v>0</v>
      </c>
      <c r="AO30" s="14">
        <f t="shared" si="9"/>
        <v>0</v>
      </c>
      <c r="AP30" s="15">
        <f t="shared" si="9"/>
        <v>0.27753320999999997</v>
      </c>
      <c r="AQ30" s="13">
        <f t="shared" si="9"/>
        <v>0</v>
      </c>
      <c r="AR30" s="14">
        <f t="shared" si="9"/>
        <v>0</v>
      </c>
      <c r="AS30" s="14">
        <f t="shared" si="9"/>
        <v>0</v>
      </c>
      <c r="AT30" s="14">
        <f t="shared" si="9"/>
        <v>0</v>
      </c>
      <c r="AU30" s="15">
        <f t="shared" si="9"/>
        <v>0</v>
      </c>
      <c r="AV30" s="13">
        <f t="shared" si="9"/>
        <v>4.4473308500000002</v>
      </c>
      <c r="AW30" s="14">
        <f t="shared" si="9"/>
        <v>3.2093452231312343</v>
      </c>
      <c r="AX30" s="14">
        <f t="shared" si="9"/>
        <v>0</v>
      </c>
      <c r="AY30" s="14">
        <f t="shared" si="9"/>
        <v>0</v>
      </c>
      <c r="AZ30" s="15">
        <f t="shared" si="9"/>
        <v>18.524252969999999</v>
      </c>
      <c r="BA30" s="13">
        <f t="shared" si="9"/>
        <v>0</v>
      </c>
      <c r="BB30" s="14">
        <f t="shared" si="9"/>
        <v>0</v>
      </c>
      <c r="BC30" s="14">
        <f t="shared" si="9"/>
        <v>0</v>
      </c>
      <c r="BD30" s="14">
        <f t="shared" si="9"/>
        <v>0</v>
      </c>
      <c r="BE30" s="15">
        <f t="shared" si="9"/>
        <v>0</v>
      </c>
      <c r="BF30" s="13">
        <f t="shared" si="9"/>
        <v>2.3046033700000002</v>
      </c>
      <c r="BG30" s="14">
        <f t="shared" si="9"/>
        <v>0.48229931999999998</v>
      </c>
      <c r="BH30" s="14">
        <f t="shared" si="9"/>
        <v>1.1991902699999999</v>
      </c>
      <c r="BI30" s="14">
        <f t="shared" si="9"/>
        <v>0</v>
      </c>
      <c r="BJ30" s="15">
        <f t="shared" si="9"/>
        <v>5.1673283100000003</v>
      </c>
      <c r="BK30" s="15">
        <f t="shared" si="9"/>
        <v>51.297998012580734</v>
      </c>
    </row>
    <row r="31" spans="1:63" ht="15" customHeight="1" x14ac:dyDescent="0.2"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6"/>
    </row>
    <row r="32" spans="1:63" ht="15" customHeight="1" x14ac:dyDescent="0.2">
      <c r="A32" s="47" t="s">
        <v>20</v>
      </c>
      <c r="B32" s="59" t="s">
        <v>21</v>
      </c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20"/>
      <c r="BK32" s="51"/>
    </row>
    <row r="33" spans="1:63" ht="16" x14ac:dyDescent="0.2">
      <c r="A33" s="47" t="s">
        <v>7</v>
      </c>
      <c r="B33" s="60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</row>
    <row r="34" spans="1:63" ht="16" x14ac:dyDescent="0.2">
      <c r="A34" s="47"/>
      <c r="B34" s="52" t="s">
        <v>99</v>
      </c>
      <c r="C34" s="9">
        <v>0</v>
      </c>
      <c r="D34" s="10">
        <v>0.2276291254516</v>
      </c>
      <c r="E34" s="10">
        <v>0</v>
      </c>
      <c r="F34" s="10">
        <v>0</v>
      </c>
      <c r="G34" s="11">
        <v>0</v>
      </c>
      <c r="H34" s="9">
        <v>10.813819000000001</v>
      </c>
      <c r="I34" s="10">
        <v>0.10757108999999999</v>
      </c>
      <c r="J34" s="10">
        <v>0</v>
      </c>
      <c r="K34" s="10">
        <v>0</v>
      </c>
      <c r="L34" s="11">
        <v>0.42345870000000002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8.5876151600000004</v>
      </c>
      <c r="S34" s="10">
        <v>3.483377E-2</v>
      </c>
      <c r="T34" s="10">
        <v>0</v>
      </c>
      <c r="U34" s="10">
        <v>0</v>
      </c>
      <c r="V34" s="11">
        <v>8.799469E-2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1.56199361</v>
      </c>
      <c r="AC34" s="10">
        <v>2.4905440000000001E-2</v>
      </c>
      <c r="AD34" s="10">
        <v>0</v>
      </c>
      <c r="AE34" s="10">
        <v>0</v>
      </c>
      <c r="AF34" s="11">
        <v>1.5222185385765001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0.44990623000000002</v>
      </c>
      <c r="AM34" s="10">
        <v>1.5118039999999999E-2</v>
      </c>
      <c r="AN34" s="10">
        <v>0</v>
      </c>
      <c r="AO34" s="10">
        <v>0</v>
      </c>
      <c r="AP34" s="11">
        <v>2.7647169999999999E-2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41.455317999999998</v>
      </c>
      <c r="AW34" s="10">
        <v>2.991991043488031</v>
      </c>
      <c r="AX34" s="10">
        <v>0</v>
      </c>
      <c r="AY34" s="10">
        <v>0</v>
      </c>
      <c r="AZ34" s="11">
        <v>18.20747939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25.611097940000001</v>
      </c>
      <c r="BG34" s="10">
        <v>0.99884819999999996</v>
      </c>
      <c r="BH34" s="10">
        <v>0</v>
      </c>
      <c r="BI34" s="10">
        <v>0</v>
      </c>
      <c r="BJ34" s="11">
        <v>2.8299922099999999</v>
      </c>
      <c r="BK34" s="12">
        <f>SUM(C34:BJ34)</f>
        <v>115.97943734751613</v>
      </c>
    </row>
    <row r="35" spans="1:63" s="17" customFormat="1" ht="16" x14ac:dyDescent="0.2">
      <c r="A35" s="47"/>
      <c r="B35" s="53" t="s">
        <v>9</v>
      </c>
      <c r="C35" s="13">
        <f t="shared" ref="C35:AH35" si="10">SUM(C34:C34)</f>
        <v>0</v>
      </c>
      <c r="D35" s="14">
        <f t="shared" si="10"/>
        <v>0.2276291254516</v>
      </c>
      <c r="E35" s="14">
        <f t="shared" si="10"/>
        <v>0</v>
      </c>
      <c r="F35" s="14">
        <f t="shared" si="10"/>
        <v>0</v>
      </c>
      <c r="G35" s="15">
        <f t="shared" si="10"/>
        <v>0</v>
      </c>
      <c r="H35" s="13">
        <f t="shared" si="10"/>
        <v>10.813819000000001</v>
      </c>
      <c r="I35" s="14">
        <f t="shared" si="10"/>
        <v>0.10757108999999999</v>
      </c>
      <c r="J35" s="14">
        <f t="shared" si="10"/>
        <v>0</v>
      </c>
      <c r="K35" s="14">
        <f t="shared" si="10"/>
        <v>0</v>
      </c>
      <c r="L35" s="15">
        <f t="shared" si="10"/>
        <v>0.42345870000000002</v>
      </c>
      <c r="M35" s="13">
        <f t="shared" si="10"/>
        <v>0</v>
      </c>
      <c r="N35" s="14">
        <f t="shared" si="10"/>
        <v>0</v>
      </c>
      <c r="O35" s="14">
        <f t="shared" si="10"/>
        <v>0</v>
      </c>
      <c r="P35" s="14">
        <f t="shared" si="10"/>
        <v>0</v>
      </c>
      <c r="Q35" s="15">
        <f t="shared" si="10"/>
        <v>0</v>
      </c>
      <c r="R35" s="13">
        <f t="shared" si="10"/>
        <v>8.5876151600000004</v>
      </c>
      <c r="S35" s="14">
        <f t="shared" si="10"/>
        <v>3.483377E-2</v>
      </c>
      <c r="T35" s="14">
        <f t="shared" si="10"/>
        <v>0</v>
      </c>
      <c r="U35" s="14">
        <f t="shared" si="10"/>
        <v>0</v>
      </c>
      <c r="V35" s="15">
        <f t="shared" si="10"/>
        <v>8.799469E-2</v>
      </c>
      <c r="W35" s="13">
        <f t="shared" si="10"/>
        <v>0</v>
      </c>
      <c r="X35" s="14">
        <f t="shared" si="10"/>
        <v>0</v>
      </c>
      <c r="Y35" s="14">
        <f t="shared" si="10"/>
        <v>0</v>
      </c>
      <c r="Z35" s="14">
        <f t="shared" si="10"/>
        <v>0</v>
      </c>
      <c r="AA35" s="15">
        <f t="shared" si="10"/>
        <v>0</v>
      </c>
      <c r="AB35" s="13">
        <f t="shared" si="10"/>
        <v>1.56199361</v>
      </c>
      <c r="AC35" s="14">
        <f t="shared" si="10"/>
        <v>2.4905440000000001E-2</v>
      </c>
      <c r="AD35" s="14">
        <f t="shared" si="10"/>
        <v>0</v>
      </c>
      <c r="AE35" s="14">
        <f t="shared" si="10"/>
        <v>0</v>
      </c>
      <c r="AF35" s="15">
        <f t="shared" si="10"/>
        <v>1.5222185385765001</v>
      </c>
      <c r="AG35" s="13">
        <f t="shared" si="10"/>
        <v>0</v>
      </c>
      <c r="AH35" s="14">
        <f t="shared" si="10"/>
        <v>0</v>
      </c>
      <c r="AI35" s="14">
        <f t="shared" ref="AI35:BK35" si="11">SUM(AI34:AI34)</f>
        <v>0</v>
      </c>
      <c r="AJ35" s="14">
        <f t="shared" si="11"/>
        <v>0</v>
      </c>
      <c r="AK35" s="15">
        <f t="shared" si="11"/>
        <v>0</v>
      </c>
      <c r="AL35" s="13">
        <f t="shared" si="11"/>
        <v>0.44990623000000002</v>
      </c>
      <c r="AM35" s="14">
        <f t="shared" si="11"/>
        <v>1.5118039999999999E-2</v>
      </c>
      <c r="AN35" s="14">
        <f t="shared" si="11"/>
        <v>0</v>
      </c>
      <c r="AO35" s="14">
        <f t="shared" si="11"/>
        <v>0</v>
      </c>
      <c r="AP35" s="15">
        <f t="shared" si="11"/>
        <v>2.7647169999999999E-2</v>
      </c>
      <c r="AQ35" s="13">
        <f t="shared" si="11"/>
        <v>0</v>
      </c>
      <c r="AR35" s="14">
        <f t="shared" si="11"/>
        <v>0</v>
      </c>
      <c r="AS35" s="14">
        <f t="shared" si="11"/>
        <v>0</v>
      </c>
      <c r="AT35" s="14">
        <f t="shared" si="11"/>
        <v>0</v>
      </c>
      <c r="AU35" s="15">
        <f t="shared" si="11"/>
        <v>0</v>
      </c>
      <c r="AV35" s="13">
        <f t="shared" si="11"/>
        <v>41.455317999999998</v>
      </c>
      <c r="AW35" s="14">
        <f t="shared" si="11"/>
        <v>2.991991043488031</v>
      </c>
      <c r="AX35" s="14">
        <f t="shared" si="11"/>
        <v>0</v>
      </c>
      <c r="AY35" s="14">
        <f t="shared" si="11"/>
        <v>0</v>
      </c>
      <c r="AZ35" s="15">
        <f t="shared" si="11"/>
        <v>18.20747939</v>
      </c>
      <c r="BA35" s="13">
        <f t="shared" si="11"/>
        <v>0</v>
      </c>
      <c r="BB35" s="14">
        <f t="shared" si="11"/>
        <v>0</v>
      </c>
      <c r="BC35" s="14">
        <f t="shared" si="11"/>
        <v>0</v>
      </c>
      <c r="BD35" s="14">
        <f t="shared" si="11"/>
        <v>0</v>
      </c>
      <c r="BE35" s="15">
        <f t="shared" si="11"/>
        <v>0</v>
      </c>
      <c r="BF35" s="13">
        <f t="shared" si="11"/>
        <v>25.611097940000001</v>
      </c>
      <c r="BG35" s="14">
        <f t="shared" si="11"/>
        <v>0.99884819999999996</v>
      </c>
      <c r="BH35" s="14">
        <f t="shared" si="11"/>
        <v>0</v>
      </c>
      <c r="BI35" s="14">
        <f t="shared" si="11"/>
        <v>0</v>
      </c>
      <c r="BJ35" s="15">
        <f t="shared" si="11"/>
        <v>2.8299922099999999</v>
      </c>
      <c r="BK35" s="16">
        <f t="shared" si="11"/>
        <v>115.97943734751613</v>
      </c>
    </row>
    <row r="36" spans="1:63" ht="15" customHeight="1" x14ac:dyDescent="0.2"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6"/>
    </row>
    <row r="37" spans="1:63" ht="16" x14ac:dyDescent="0.2">
      <c r="A37" s="47" t="s">
        <v>10</v>
      </c>
      <c r="B37" s="50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</row>
    <row r="38" spans="1:63" ht="16" x14ac:dyDescent="0.2">
      <c r="A38" s="47"/>
      <c r="B38" s="52" t="s">
        <v>100</v>
      </c>
      <c r="C38" s="40">
        <v>0</v>
      </c>
      <c r="D38" s="10">
        <v>1.2526011886772999</v>
      </c>
      <c r="E38" s="10">
        <v>0</v>
      </c>
      <c r="F38" s="10">
        <v>0</v>
      </c>
      <c r="G38" s="41">
        <v>2.5099454699999999</v>
      </c>
      <c r="H38" s="40">
        <v>30.124811269999999</v>
      </c>
      <c r="I38" s="10">
        <v>6.2022021599999997</v>
      </c>
      <c r="J38" s="10">
        <v>0</v>
      </c>
      <c r="K38" s="10">
        <v>0</v>
      </c>
      <c r="L38" s="41">
        <v>38.469907319999997</v>
      </c>
      <c r="M38" s="40">
        <v>0</v>
      </c>
      <c r="N38" s="10">
        <v>0</v>
      </c>
      <c r="O38" s="10">
        <v>0</v>
      </c>
      <c r="P38" s="10">
        <v>0</v>
      </c>
      <c r="Q38" s="41">
        <v>0</v>
      </c>
      <c r="R38" s="40">
        <v>17.888521910000001</v>
      </c>
      <c r="S38" s="10">
        <v>0.29290623999999998</v>
      </c>
      <c r="T38" s="10">
        <v>0</v>
      </c>
      <c r="U38" s="10">
        <v>0</v>
      </c>
      <c r="V38" s="41">
        <v>4.5605031199999999</v>
      </c>
      <c r="W38" s="40">
        <v>3.0546000000000002E-3</v>
      </c>
      <c r="X38" s="10">
        <v>0</v>
      </c>
      <c r="Y38" s="10">
        <v>0</v>
      </c>
      <c r="Z38" s="10">
        <v>0</v>
      </c>
      <c r="AA38" s="41">
        <v>0</v>
      </c>
      <c r="AB38" s="40">
        <v>6.2929820300000001</v>
      </c>
      <c r="AC38" s="10">
        <v>0.23369593999999999</v>
      </c>
      <c r="AD38" s="10">
        <v>0</v>
      </c>
      <c r="AE38" s="10">
        <v>0</v>
      </c>
      <c r="AF38" s="41">
        <v>9.236271625477098</v>
      </c>
      <c r="AG38" s="40">
        <v>0</v>
      </c>
      <c r="AH38" s="10">
        <v>0</v>
      </c>
      <c r="AI38" s="10">
        <v>0</v>
      </c>
      <c r="AJ38" s="10">
        <v>0</v>
      </c>
      <c r="AK38" s="41">
        <v>0</v>
      </c>
      <c r="AL38" s="40">
        <v>1.7962315900000001</v>
      </c>
      <c r="AM38" s="10">
        <v>3.1474870000000002E-2</v>
      </c>
      <c r="AN38" s="10">
        <v>0</v>
      </c>
      <c r="AO38" s="10">
        <v>0</v>
      </c>
      <c r="AP38" s="41">
        <v>0.80357816000000004</v>
      </c>
      <c r="AQ38" s="40">
        <v>0</v>
      </c>
      <c r="AR38" s="10">
        <v>0</v>
      </c>
      <c r="AS38" s="10">
        <v>0</v>
      </c>
      <c r="AT38" s="10">
        <v>0</v>
      </c>
      <c r="AU38" s="41">
        <v>0</v>
      </c>
      <c r="AV38" s="40">
        <v>145.65121110999999</v>
      </c>
      <c r="AW38" s="10">
        <v>43.19872490752276</v>
      </c>
      <c r="AX38" s="10">
        <v>0</v>
      </c>
      <c r="AY38" s="10">
        <v>0</v>
      </c>
      <c r="AZ38" s="41">
        <v>343.44746057999998</v>
      </c>
      <c r="BA38" s="40">
        <v>0</v>
      </c>
      <c r="BB38" s="10">
        <v>0</v>
      </c>
      <c r="BC38" s="10">
        <v>0</v>
      </c>
      <c r="BD38" s="10">
        <v>0</v>
      </c>
      <c r="BE38" s="41">
        <v>0</v>
      </c>
      <c r="BF38" s="40">
        <v>89.593407010000007</v>
      </c>
      <c r="BG38" s="10">
        <v>7.7316234799999997</v>
      </c>
      <c r="BH38" s="10">
        <v>0</v>
      </c>
      <c r="BI38" s="10">
        <v>0</v>
      </c>
      <c r="BJ38" s="41">
        <v>99.841362770000003</v>
      </c>
      <c r="BK38" s="12">
        <f t="shared" ref="BK38:BK44" si="12">SUM(C38:BJ38)</f>
        <v>849.16247735167724</v>
      </c>
    </row>
    <row r="39" spans="1:63" ht="16" x14ac:dyDescent="0.2">
      <c r="A39" s="47"/>
      <c r="B39" s="52" t="s">
        <v>104</v>
      </c>
      <c r="C39" s="40">
        <v>0</v>
      </c>
      <c r="D39" s="10">
        <v>2.1758943509351996</v>
      </c>
      <c r="E39" s="10">
        <v>0</v>
      </c>
      <c r="F39" s="10">
        <v>0</v>
      </c>
      <c r="G39" s="41">
        <v>4.1995686499999998</v>
      </c>
      <c r="H39" s="40">
        <v>2.3826412299999999</v>
      </c>
      <c r="I39" s="10">
        <v>10.44263904</v>
      </c>
      <c r="J39" s="10">
        <v>0</v>
      </c>
      <c r="K39" s="10">
        <v>0</v>
      </c>
      <c r="L39" s="41">
        <v>3.4636327900000001</v>
      </c>
      <c r="M39" s="40">
        <v>0</v>
      </c>
      <c r="N39" s="10">
        <v>0</v>
      </c>
      <c r="O39" s="10">
        <v>0</v>
      </c>
      <c r="P39" s="10">
        <v>0</v>
      </c>
      <c r="Q39" s="41">
        <v>0</v>
      </c>
      <c r="R39" s="40">
        <v>0.11939062</v>
      </c>
      <c r="S39" s="10">
        <v>0</v>
      </c>
      <c r="T39" s="10">
        <v>0</v>
      </c>
      <c r="U39" s="10">
        <v>0</v>
      </c>
      <c r="V39" s="41">
        <v>0</v>
      </c>
      <c r="W39" s="40">
        <v>0</v>
      </c>
      <c r="X39" s="10">
        <v>0</v>
      </c>
      <c r="Y39" s="10">
        <v>0</v>
      </c>
      <c r="Z39" s="10">
        <v>0</v>
      </c>
      <c r="AA39" s="41">
        <v>0</v>
      </c>
      <c r="AB39" s="40">
        <v>1.521783E-2</v>
      </c>
      <c r="AC39" s="10">
        <v>0</v>
      </c>
      <c r="AD39" s="10">
        <v>0</v>
      </c>
      <c r="AE39" s="10">
        <v>0</v>
      </c>
      <c r="AF39" s="41">
        <v>9.9027531192899976E-2</v>
      </c>
      <c r="AG39" s="40">
        <v>0</v>
      </c>
      <c r="AH39" s="10">
        <v>0</v>
      </c>
      <c r="AI39" s="10">
        <v>0</v>
      </c>
      <c r="AJ39" s="10">
        <v>0</v>
      </c>
      <c r="AK39" s="41">
        <v>0</v>
      </c>
      <c r="AL39" s="40">
        <v>5.9389100000000004E-3</v>
      </c>
      <c r="AM39" s="10">
        <v>0</v>
      </c>
      <c r="AN39" s="10">
        <v>0</v>
      </c>
      <c r="AO39" s="10">
        <v>0</v>
      </c>
      <c r="AP39" s="41">
        <v>0</v>
      </c>
      <c r="AQ39" s="40">
        <v>0</v>
      </c>
      <c r="AR39" s="10">
        <v>0</v>
      </c>
      <c r="AS39" s="10">
        <v>0</v>
      </c>
      <c r="AT39" s="10">
        <v>0</v>
      </c>
      <c r="AU39" s="41">
        <v>0</v>
      </c>
      <c r="AV39" s="40">
        <v>1.20223423</v>
      </c>
      <c r="AW39" s="10">
        <v>0.6398797845815678</v>
      </c>
      <c r="AX39" s="10">
        <v>0</v>
      </c>
      <c r="AY39" s="10">
        <v>0</v>
      </c>
      <c r="AZ39" s="41">
        <v>8.1856801099999998</v>
      </c>
      <c r="BA39" s="40">
        <v>0</v>
      </c>
      <c r="BB39" s="10">
        <v>0</v>
      </c>
      <c r="BC39" s="10">
        <v>0</v>
      </c>
      <c r="BD39" s="10">
        <v>0</v>
      </c>
      <c r="BE39" s="41">
        <v>0</v>
      </c>
      <c r="BF39" s="40">
        <v>0.47823883</v>
      </c>
      <c r="BG39" s="10">
        <v>0.32211364999999997</v>
      </c>
      <c r="BH39" s="10">
        <v>0</v>
      </c>
      <c r="BI39" s="10">
        <v>0</v>
      </c>
      <c r="BJ39" s="41">
        <v>2.9461379000000001</v>
      </c>
      <c r="BK39" s="12">
        <f t="shared" si="12"/>
        <v>36.678235456709658</v>
      </c>
    </row>
    <row r="40" spans="1:63" ht="16" x14ac:dyDescent="0.2">
      <c r="A40" s="47"/>
      <c r="B40" s="52" t="s">
        <v>96</v>
      </c>
      <c r="C40" s="37">
        <v>1.5985719999999998E-2</v>
      </c>
      <c r="D40" s="37">
        <v>0.99765641903209956</v>
      </c>
      <c r="E40" s="37">
        <v>0</v>
      </c>
      <c r="F40" s="37">
        <v>0</v>
      </c>
      <c r="G40" s="37">
        <v>1.0983563700000001</v>
      </c>
      <c r="H40" s="37">
        <v>16.800623120000001</v>
      </c>
      <c r="I40" s="37">
        <v>3.5019351300000001</v>
      </c>
      <c r="J40" s="37">
        <v>0</v>
      </c>
      <c r="K40" s="37">
        <v>0</v>
      </c>
      <c r="L40" s="37">
        <v>4.7557687599999996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11.07419945</v>
      </c>
      <c r="S40" s="37">
        <v>1.268144E-2</v>
      </c>
      <c r="T40" s="37">
        <v>0</v>
      </c>
      <c r="U40" s="37">
        <v>0</v>
      </c>
      <c r="V40" s="37">
        <v>0.76128452999999996</v>
      </c>
      <c r="W40" s="37">
        <v>2.6059999999999999E-4</v>
      </c>
      <c r="X40" s="37">
        <v>0.24163519</v>
      </c>
      <c r="Y40" s="37">
        <v>0</v>
      </c>
      <c r="Z40" s="37">
        <v>0</v>
      </c>
      <c r="AA40" s="37">
        <v>0</v>
      </c>
      <c r="AB40" s="37">
        <v>7.4406624099999998</v>
      </c>
      <c r="AC40" s="37">
        <v>0.45318553</v>
      </c>
      <c r="AD40" s="37">
        <v>0</v>
      </c>
      <c r="AE40" s="37">
        <v>0</v>
      </c>
      <c r="AF40" s="37">
        <v>6.0965671407340905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3.6726926299999998</v>
      </c>
      <c r="AM40" s="37">
        <v>6.7167299999999997E-3</v>
      </c>
      <c r="AN40" s="37">
        <v>0</v>
      </c>
      <c r="AO40" s="37">
        <v>0</v>
      </c>
      <c r="AP40" s="37">
        <v>0.59255771999999995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146.55103131999999</v>
      </c>
      <c r="AW40" s="37">
        <v>10.129216626265952</v>
      </c>
      <c r="AX40" s="37">
        <v>0</v>
      </c>
      <c r="AY40" s="37">
        <v>0</v>
      </c>
      <c r="AZ40" s="37">
        <v>115.77097516000001</v>
      </c>
      <c r="BA40" s="37">
        <v>0</v>
      </c>
      <c r="BB40" s="37">
        <v>0</v>
      </c>
      <c r="BC40" s="37">
        <v>0</v>
      </c>
      <c r="BD40" s="37">
        <v>0</v>
      </c>
      <c r="BE40" s="37">
        <v>0</v>
      </c>
      <c r="BF40" s="37">
        <v>87.954543580000006</v>
      </c>
      <c r="BG40" s="38">
        <v>6.6935062800000003</v>
      </c>
      <c r="BH40" s="37">
        <v>0</v>
      </c>
      <c r="BI40" s="37">
        <v>0</v>
      </c>
      <c r="BJ40" s="37">
        <v>25.972672859999999</v>
      </c>
      <c r="BK40" s="12">
        <f t="shared" si="12"/>
        <v>450.59471471603217</v>
      </c>
    </row>
    <row r="41" spans="1:63" ht="16" x14ac:dyDescent="0.2">
      <c r="A41" s="47"/>
      <c r="B41" s="52" t="s">
        <v>106</v>
      </c>
      <c r="C41" s="37">
        <v>0</v>
      </c>
      <c r="D41" s="37">
        <v>0.38488558938700002</v>
      </c>
      <c r="E41" s="37">
        <v>0</v>
      </c>
      <c r="F41" s="37">
        <v>0</v>
      </c>
      <c r="G41" s="37">
        <v>0.10855748</v>
      </c>
      <c r="H41" s="37">
        <v>1.07612866</v>
      </c>
      <c r="I41" s="37">
        <v>0.12060176</v>
      </c>
      <c r="J41" s="37">
        <v>0</v>
      </c>
      <c r="K41" s="37">
        <v>0</v>
      </c>
      <c r="L41" s="37">
        <v>0.51033198000000002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0.68223582000000005</v>
      </c>
      <c r="S41" s="37">
        <v>9.8688600000000001E-3</v>
      </c>
      <c r="T41" s="37">
        <v>0</v>
      </c>
      <c r="U41" s="37">
        <v>0</v>
      </c>
      <c r="V41" s="37">
        <v>0.48276448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1.2591946599999999</v>
      </c>
      <c r="AC41" s="37">
        <v>0.10909632</v>
      </c>
      <c r="AD41" s="37">
        <v>0</v>
      </c>
      <c r="AE41" s="37">
        <v>0</v>
      </c>
      <c r="AF41" s="37">
        <v>8.6539901761564977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0.63451572000000001</v>
      </c>
      <c r="AM41" s="37">
        <v>3.0614539999999999E-2</v>
      </c>
      <c r="AN41" s="37">
        <v>0</v>
      </c>
      <c r="AO41" s="37">
        <v>0</v>
      </c>
      <c r="AP41" s="37">
        <v>0.83099394999999998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20.707564529999999</v>
      </c>
      <c r="AW41" s="37">
        <v>7.6946784460372495</v>
      </c>
      <c r="AX41" s="37">
        <v>0</v>
      </c>
      <c r="AY41" s="37">
        <v>0</v>
      </c>
      <c r="AZ41" s="37">
        <v>78.171456820000003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13.010600459999999</v>
      </c>
      <c r="BG41" s="38">
        <v>1.9000458099999999</v>
      </c>
      <c r="BH41" s="37">
        <v>0</v>
      </c>
      <c r="BI41" s="37">
        <v>0</v>
      </c>
      <c r="BJ41" s="37">
        <v>19.129236949999999</v>
      </c>
      <c r="BK41" s="12">
        <f t="shared" si="12"/>
        <v>155.50736301158076</v>
      </c>
    </row>
    <row r="42" spans="1:63" ht="16" x14ac:dyDescent="0.2">
      <c r="A42" s="47"/>
      <c r="B42" s="52" t="s">
        <v>105</v>
      </c>
      <c r="C42" s="37">
        <v>0</v>
      </c>
      <c r="D42" s="37">
        <v>0.34364733487089999</v>
      </c>
      <c r="E42" s="37">
        <v>0</v>
      </c>
      <c r="F42" s="37">
        <v>0</v>
      </c>
      <c r="G42" s="37">
        <v>0.12600401999999999</v>
      </c>
      <c r="H42" s="37">
        <v>4.6065734599999999</v>
      </c>
      <c r="I42" s="37">
        <v>0.39722139000000001</v>
      </c>
      <c r="J42" s="37">
        <v>0</v>
      </c>
      <c r="K42" s="37">
        <v>0</v>
      </c>
      <c r="L42" s="37">
        <v>5.4185536299999999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2.6314910199999999</v>
      </c>
      <c r="S42" s="37">
        <v>4.8515509999999998E-2</v>
      </c>
      <c r="T42" s="37">
        <v>0</v>
      </c>
      <c r="U42" s="37">
        <v>0</v>
      </c>
      <c r="V42" s="37">
        <v>1.13320372</v>
      </c>
      <c r="W42" s="37">
        <v>3.0299E-4</v>
      </c>
      <c r="X42" s="37">
        <v>0</v>
      </c>
      <c r="Y42" s="37">
        <v>0</v>
      </c>
      <c r="Z42" s="37">
        <v>0</v>
      </c>
      <c r="AA42" s="37">
        <v>0</v>
      </c>
      <c r="AB42" s="37">
        <v>2.0256762099999999</v>
      </c>
      <c r="AC42" s="37">
        <v>0.25044633999999999</v>
      </c>
      <c r="AD42" s="37">
        <v>0</v>
      </c>
      <c r="AE42" s="37">
        <v>0</v>
      </c>
      <c r="AF42" s="37">
        <v>8.3296365334463953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0.85116718999999996</v>
      </c>
      <c r="AM42" s="37">
        <v>1.422671E-2</v>
      </c>
      <c r="AN42" s="37">
        <v>0</v>
      </c>
      <c r="AO42" s="37">
        <v>0</v>
      </c>
      <c r="AP42" s="37">
        <v>2.71134553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36.087977940000002</v>
      </c>
      <c r="AW42" s="37">
        <v>14.146774160391985</v>
      </c>
      <c r="AX42" s="37">
        <v>0</v>
      </c>
      <c r="AY42" s="37">
        <v>0</v>
      </c>
      <c r="AZ42" s="37">
        <v>129.3312024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21.641815609999998</v>
      </c>
      <c r="BG42" s="38">
        <v>2.1223196600000001</v>
      </c>
      <c r="BH42" s="37">
        <v>0</v>
      </c>
      <c r="BI42" s="37">
        <v>0</v>
      </c>
      <c r="BJ42" s="37">
        <v>38.07687507</v>
      </c>
      <c r="BK42" s="12">
        <f t="shared" si="12"/>
        <v>270.29497642870922</v>
      </c>
    </row>
    <row r="43" spans="1:63" ht="16" x14ac:dyDescent="0.2">
      <c r="A43" s="47"/>
      <c r="B43" s="52" t="s">
        <v>103</v>
      </c>
      <c r="C43" s="37">
        <v>2.87646E-3</v>
      </c>
      <c r="D43" s="37">
        <v>0.69591681087070012</v>
      </c>
      <c r="E43" s="37">
        <v>0</v>
      </c>
      <c r="F43" s="37">
        <v>0</v>
      </c>
      <c r="G43" s="37">
        <v>2.87646E-3</v>
      </c>
      <c r="H43" s="37">
        <v>3.2334924799999998</v>
      </c>
      <c r="I43" s="37">
        <v>1.397815</v>
      </c>
      <c r="J43" s="37">
        <v>0</v>
      </c>
      <c r="K43" s="37">
        <v>0</v>
      </c>
      <c r="L43" s="37">
        <v>2.6210403499999999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2.3798969900000002</v>
      </c>
      <c r="S43" s="37">
        <v>0</v>
      </c>
      <c r="T43" s="37">
        <v>0</v>
      </c>
      <c r="U43" s="37">
        <v>0</v>
      </c>
      <c r="V43" s="37">
        <v>0.57232448999999996</v>
      </c>
      <c r="W43" s="37">
        <v>4.6003999999999999E-4</v>
      </c>
      <c r="X43" s="37">
        <v>0</v>
      </c>
      <c r="Y43" s="37">
        <v>0</v>
      </c>
      <c r="Z43" s="37">
        <v>0</v>
      </c>
      <c r="AA43" s="37">
        <v>0</v>
      </c>
      <c r="AB43" s="37">
        <v>2.9893417499999999</v>
      </c>
      <c r="AC43" s="37">
        <v>0.51817405000000005</v>
      </c>
      <c r="AD43" s="37">
        <v>0</v>
      </c>
      <c r="AE43" s="37">
        <v>0</v>
      </c>
      <c r="AF43" s="37">
        <v>12.625116949315494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1.55083528</v>
      </c>
      <c r="AM43" s="37">
        <v>0.19955422</v>
      </c>
      <c r="AN43" s="37">
        <v>0</v>
      </c>
      <c r="AO43" s="37">
        <v>0</v>
      </c>
      <c r="AP43" s="37">
        <v>2.2197906600000001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54.679173640000002</v>
      </c>
      <c r="AW43" s="37">
        <v>24.953990353942604</v>
      </c>
      <c r="AX43" s="37">
        <v>0</v>
      </c>
      <c r="AY43" s="37">
        <v>0</v>
      </c>
      <c r="AZ43" s="37">
        <v>143.03334222999999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39.619671400000001</v>
      </c>
      <c r="BG43" s="38">
        <v>5.4530217499999996</v>
      </c>
      <c r="BH43" s="37">
        <v>0</v>
      </c>
      <c r="BI43" s="37">
        <v>0</v>
      </c>
      <c r="BJ43" s="37">
        <v>56.820814069999997</v>
      </c>
      <c r="BK43" s="12">
        <f t="shared" si="12"/>
        <v>355.56952543412876</v>
      </c>
    </row>
    <row r="44" spans="1:63" ht="16" x14ac:dyDescent="0.2">
      <c r="A44" s="47"/>
      <c r="B44" s="52" t="s">
        <v>102</v>
      </c>
      <c r="C44" s="37">
        <v>1.1519679999999999E-2</v>
      </c>
      <c r="D44" s="37">
        <v>0.32703704161270003</v>
      </c>
      <c r="E44" s="37">
        <v>0</v>
      </c>
      <c r="F44" s="37">
        <v>0</v>
      </c>
      <c r="G44" s="37">
        <v>1.356974E-2</v>
      </c>
      <c r="H44" s="37">
        <v>3.37041061</v>
      </c>
      <c r="I44" s="37">
        <v>0.51235852000000004</v>
      </c>
      <c r="J44" s="37">
        <v>4.1001175700000001</v>
      </c>
      <c r="K44" s="37">
        <v>0</v>
      </c>
      <c r="L44" s="37">
        <v>5.5920647499999996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2.1190022499999999</v>
      </c>
      <c r="S44" s="37">
        <v>0</v>
      </c>
      <c r="T44" s="37">
        <v>0</v>
      </c>
      <c r="U44" s="37">
        <v>0</v>
      </c>
      <c r="V44" s="37">
        <v>0.36867465999999999</v>
      </c>
      <c r="W44" s="37">
        <v>3.2299E-4</v>
      </c>
      <c r="X44" s="37">
        <v>0</v>
      </c>
      <c r="Y44" s="37">
        <v>0</v>
      </c>
      <c r="Z44" s="37">
        <v>0</v>
      </c>
      <c r="AA44" s="37">
        <v>0</v>
      </c>
      <c r="AB44" s="37">
        <v>0.99320127000000002</v>
      </c>
      <c r="AC44" s="37">
        <v>0.14770312999999999</v>
      </c>
      <c r="AD44" s="37">
        <v>0</v>
      </c>
      <c r="AE44" s="37">
        <v>0</v>
      </c>
      <c r="AF44" s="37">
        <v>1.5298115473497005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37">
        <v>0.31210835999999997</v>
      </c>
      <c r="AM44" s="37">
        <v>0</v>
      </c>
      <c r="AN44" s="37">
        <v>0</v>
      </c>
      <c r="AO44" s="37">
        <v>0</v>
      </c>
      <c r="AP44" s="37">
        <v>0.12423584999999999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20.686908370000001</v>
      </c>
      <c r="AW44" s="37">
        <v>12.294826587231038</v>
      </c>
      <c r="AX44" s="37">
        <v>0</v>
      </c>
      <c r="AY44" s="37">
        <v>0</v>
      </c>
      <c r="AZ44" s="37">
        <v>65.033476910000005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7">
        <v>14.034611890000001</v>
      </c>
      <c r="BG44" s="38">
        <v>3.48554429</v>
      </c>
      <c r="BH44" s="37">
        <v>0</v>
      </c>
      <c r="BI44" s="37">
        <v>0</v>
      </c>
      <c r="BJ44" s="37">
        <v>20.247563580000001</v>
      </c>
      <c r="BK44" s="12">
        <f t="shared" si="12"/>
        <v>155.30506959619345</v>
      </c>
    </row>
    <row r="45" spans="1:63" s="17" customFormat="1" ht="16" x14ac:dyDescent="0.2">
      <c r="A45" s="47"/>
      <c r="B45" s="53" t="s">
        <v>12</v>
      </c>
      <c r="C45" s="13">
        <f>SUM(C38:C44)</f>
        <v>3.0381859999999997E-2</v>
      </c>
      <c r="D45" s="13">
        <f t="shared" ref="D45:BJ45" si="13">SUM(D38:D44)</f>
        <v>6.1776387353858988</v>
      </c>
      <c r="E45" s="13">
        <f t="shared" si="13"/>
        <v>0</v>
      </c>
      <c r="F45" s="13">
        <f t="shared" si="13"/>
        <v>0</v>
      </c>
      <c r="G45" s="13">
        <f t="shared" si="13"/>
        <v>8.0588781899999997</v>
      </c>
      <c r="H45" s="13">
        <f t="shared" si="13"/>
        <v>61.594680830000001</v>
      </c>
      <c r="I45" s="13">
        <f t="shared" si="13"/>
        <v>22.574772999999997</v>
      </c>
      <c r="J45" s="13">
        <f t="shared" si="13"/>
        <v>4.1001175700000001</v>
      </c>
      <c r="K45" s="13">
        <f t="shared" si="13"/>
        <v>0</v>
      </c>
      <c r="L45" s="13">
        <f t="shared" si="13"/>
        <v>60.831299579999992</v>
      </c>
      <c r="M45" s="13">
        <f t="shared" si="13"/>
        <v>0</v>
      </c>
      <c r="N45" s="13">
        <f t="shared" si="13"/>
        <v>0</v>
      </c>
      <c r="O45" s="13">
        <f t="shared" si="13"/>
        <v>0</v>
      </c>
      <c r="P45" s="13">
        <f t="shared" si="13"/>
        <v>0</v>
      </c>
      <c r="Q45" s="13">
        <f t="shared" si="13"/>
        <v>0</v>
      </c>
      <c r="R45" s="13">
        <f t="shared" si="13"/>
        <v>36.894738060000002</v>
      </c>
      <c r="S45" s="13">
        <f t="shared" si="13"/>
        <v>0.36397204999999994</v>
      </c>
      <c r="T45" s="13">
        <f t="shared" si="13"/>
        <v>0</v>
      </c>
      <c r="U45" s="13">
        <f t="shared" si="13"/>
        <v>0</v>
      </c>
      <c r="V45" s="13">
        <f t="shared" si="13"/>
        <v>7.878755</v>
      </c>
      <c r="W45" s="13">
        <f t="shared" si="13"/>
        <v>4.4012200000000008E-3</v>
      </c>
      <c r="X45" s="13">
        <f t="shared" si="13"/>
        <v>0.24163519</v>
      </c>
      <c r="Y45" s="13">
        <f t="shared" si="13"/>
        <v>0</v>
      </c>
      <c r="Z45" s="13">
        <f t="shared" si="13"/>
        <v>0</v>
      </c>
      <c r="AA45" s="13">
        <f t="shared" si="13"/>
        <v>0</v>
      </c>
      <c r="AB45" s="13">
        <f t="shared" si="13"/>
        <v>21.01627616</v>
      </c>
      <c r="AC45" s="13">
        <f t="shared" si="13"/>
        <v>1.7123013100000002</v>
      </c>
      <c r="AD45" s="13">
        <f t="shared" si="13"/>
        <v>0</v>
      </c>
      <c r="AE45" s="13">
        <f t="shared" si="13"/>
        <v>0</v>
      </c>
      <c r="AF45" s="13">
        <f t="shared" si="13"/>
        <v>46.570421503672172</v>
      </c>
      <c r="AG45" s="13">
        <f t="shared" si="13"/>
        <v>0</v>
      </c>
      <c r="AH45" s="13">
        <f t="shared" si="13"/>
        <v>0</v>
      </c>
      <c r="AI45" s="13">
        <f t="shared" si="13"/>
        <v>0</v>
      </c>
      <c r="AJ45" s="13">
        <f t="shared" si="13"/>
        <v>0</v>
      </c>
      <c r="AK45" s="13">
        <f t="shared" si="13"/>
        <v>0</v>
      </c>
      <c r="AL45" s="13">
        <f t="shared" si="13"/>
        <v>8.8234896799999998</v>
      </c>
      <c r="AM45" s="13">
        <f t="shared" si="13"/>
        <v>0.28258707</v>
      </c>
      <c r="AN45" s="13">
        <f t="shared" si="13"/>
        <v>0</v>
      </c>
      <c r="AO45" s="13">
        <f t="shared" si="13"/>
        <v>0</v>
      </c>
      <c r="AP45" s="13">
        <f t="shared" si="13"/>
        <v>7.2825018699999999</v>
      </c>
      <c r="AQ45" s="13">
        <f t="shared" si="13"/>
        <v>0</v>
      </c>
      <c r="AR45" s="13">
        <f t="shared" si="13"/>
        <v>0</v>
      </c>
      <c r="AS45" s="13">
        <f t="shared" si="13"/>
        <v>0</v>
      </c>
      <c r="AT45" s="13">
        <f t="shared" si="13"/>
        <v>0</v>
      </c>
      <c r="AU45" s="13">
        <f t="shared" si="13"/>
        <v>0</v>
      </c>
      <c r="AV45" s="13">
        <f t="shared" si="13"/>
        <v>425.56610114</v>
      </c>
      <c r="AW45" s="13">
        <f t="shared" si="13"/>
        <v>113.05809086597316</v>
      </c>
      <c r="AX45" s="13">
        <f t="shared" si="13"/>
        <v>0</v>
      </c>
      <c r="AY45" s="13">
        <f t="shared" si="13"/>
        <v>0</v>
      </c>
      <c r="AZ45" s="13">
        <f t="shared" si="13"/>
        <v>882.9735942100001</v>
      </c>
      <c r="BA45" s="13">
        <f t="shared" si="13"/>
        <v>0</v>
      </c>
      <c r="BB45" s="13">
        <f t="shared" si="13"/>
        <v>0</v>
      </c>
      <c r="BC45" s="13">
        <f t="shared" si="13"/>
        <v>0</v>
      </c>
      <c r="BD45" s="13">
        <f t="shared" si="13"/>
        <v>0</v>
      </c>
      <c r="BE45" s="13">
        <f t="shared" si="13"/>
        <v>0</v>
      </c>
      <c r="BF45" s="13">
        <f t="shared" si="13"/>
        <v>266.33288878000002</v>
      </c>
      <c r="BG45" s="13">
        <f t="shared" si="13"/>
        <v>27.708174919999998</v>
      </c>
      <c r="BH45" s="13">
        <f t="shared" si="13"/>
        <v>0</v>
      </c>
      <c r="BI45" s="13">
        <f t="shared" si="13"/>
        <v>0</v>
      </c>
      <c r="BJ45" s="13">
        <f t="shared" si="13"/>
        <v>263.03466320000001</v>
      </c>
      <c r="BK45" s="16">
        <f>SUM(BK38:BK44)</f>
        <v>2273.1123619950308</v>
      </c>
    </row>
    <row r="46" spans="1:63" s="17" customFormat="1" ht="16" x14ac:dyDescent="0.2">
      <c r="A46" s="47"/>
      <c r="B46" s="53" t="s">
        <v>23</v>
      </c>
      <c r="C46" s="13">
        <f t="shared" ref="C46:AH46" si="14">C45+C35</f>
        <v>3.0381859999999997E-2</v>
      </c>
      <c r="D46" s="14">
        <f t="shared" si="14"/>
        <v>6.4052678608374984</v>
      </c>
      <c r="E46" s="14">
        <f t="shared" si="14"/>
        <v>0</v>
      </c>
      <c r="F46" s="14">
        <f t="shared" si="14"/>
        <v>0</v>
      </c>
      <c r="G46" s="15">
        <f t="shared" si="14"/>
        <v>8.0588781899999997</v>
      </c>
      <c r="H46" s="13">
        <f t="shared" si="14"/>
        <v>72.408499829999997</v>
      </c>
      <c r="I46" s="14">
        <f t="shared" si="14"/>
        <v>22.682344089999997</v>
      </c>
      <c r="J46" s="14">
        <f t="shared" si="14"/>
        <v>4.1001175700000001</v>
      </c>
      <c r="K46" s="14">
        <f t="shared" si="14"/>
        <v>0</v>
      </c>
      <c r="L46" s="15">
        <f t="shared" si="14"/>
        <v>61.25475827999999</v>
      </c>
      <c r="M46" s="13">
        <f t="shared" si="14"/>
        <v>0</v>
      </c>
      <c r="N46" s="14">
        <f t="shared" si="14"/>
        <v>0</v>
      </c>
      <c r="O46" s="14">
        <f t="shared" si="14"/>
        <v>0</v>
      </c>
      <c r="P46" s="14">
        <f t="shared" si="14"/>
        <v>0</v>
      </c>
      <c r="Q46" s="15">
        <f t="shared" si="14"/>
        <v>0</v>
      </c>
      <c r="R46" s="13">
        <f t="shared" si="14"/>
        <v>45.48235322</v>
      </c>
      <c r="S46" s="14">
        <f t="shared" si="14"/>
        <v>0.39880581999999992</v>
      </c>
      <c r="T46" s="14">
        <f t="shared" si="14"/>
        <v>0</v>
      </c>
      <c r="U46" s="14">
        <f t="shared" si="14"/>
        <v>0</v>
      </c>
      <c r="V46" s="15">
        <f t="shared" si="14"/>
        <v>7.9667496900000003</v>
      </c>
      <c r="W46" s="13">
        <f t="shared" si="14"/>
        <v>4.4012200000000008E-3</v>
      </c>
      <c r="X46" s="14">
        <f t="shared" si="14"/>
        <v>0.24163519</v>
      </c>
      <c r="Y46" s="14">
        <f t="shared" si="14"/>
        <v>0</v>
      </c>
      <c r="Z46" s="14">
        <f t="shared" si="14"/>
        <v>0</v>
      </c>
      <c r="AA46" s="15">
        <f t="shared" si="14"/>
        <v>0</v>
      </c>
      <c r="AB46" s="13">
        <f t="shared" si="14"/>
        <v>22.578269769999999</v>
      </c>
      <c r="AC46" s="14">
        <f t="shared" si="14"/>
        <v>1.7372067500000001</v>
      </c>
      <c r="AD46" s="14">
        <f t="shared" si="14"/>
        <v>0</v>
      </c>
      <c r="AE46" s="14">
        <f t="shared" si="14"/>
        <v>0</v>
      </c>
      <c r="AF46" s="15">
        <f t="shared" si="14"/>
        <v>48.092640042248675</v>
      </c>
      <c r="AG46" s="13">
        <f t="shared" si="14"/>
        <v>0</v>
      </c>
      <c r="AH46" s="14">
        <f t="shared" si="14"/>
        <v>0</v>
      </c>
      <c r="AI46" s="14">
        <f t="shared" ref="AI46:BK46" si="15">AI45+AI35</f>
        <v>0</v>
      </c>
      <c r="AJ46" s="14">
        <f t="shared" si="15"/>
        <v>0</v>
      </c>
      <c r="AK46" s="15">
        <f t="shared" si="15"/>
        <v>0</v>
      </c>
      <c r="AL46" s="13">
        <f t="shared" si="15"/>
        <v>9.2733959099999996</v>
      </c>
      <c r="AM46" s="14">
        <f t="shared" si="15"/>
        <v>0.29770511</v>
      </c>
      <c r="AN46" s="14">
        <f t="shared" si="15"/>
        <v>0</v>
      </c>
      <c r="AO46" s="14">
        <f t="shared" si="15"/>
        <v>0</v>
      </c>
      <c r="AP46" s="15">
        <f t="shared" si="15"/>
        <v>7.3101490399999998</v>
      </c>
      <c r="AQ46" s="13">
        <f t="shared" si="15"/>
        <v>0</v>
      </c>
      <c r="AR46" s="14">
        <f t="shared" si="15"/>
        <v>0</v>
      </c>
      <c r="AS46" s="14">
        <f t="shared" si="15"/>
        <v>0</v>
      </c>
      <c r="AT46" s="14">
        <f t="shared" si="15"/>
        <v>0</v>
      </c>
      <c r="AU46" s="15">
        <f t="shared" si="15"/>
        <v>0</v>
      </c>
      <c r="AV46" s="13">
        <f t="shared" si="15"/>
        <v>467.02141913999998</v>
      </c>
      <c r="AW46" s="14">
        <f t="shared" si="15"/>
        <v>116.05008190946118</v>
      </c>
      <c r="AX46" s="14">
        <f t="shared" si="15"/>
        <v>0</v>
      </c>
      <c r="AY46" s="14">
        <f t="shared" si="15"/>
        <v>0</v>
      </c>
      <c r="AZ46" s="15">
        <f t="shared" si="15"/>
        <v>901.1810736000001</v>
      </c>
      <c r="BA46" s="13">
        <f t="shared" si="15"/>
        <v>0</v>
      </c>
      <c r="BB46" s="14">
        <f t="shared" si="15"/>
        <v>0</v>
      </c>
      <c r="BC46" s="14">
        <f t="shared" si="15"/>
        <v>0</v>
      </c>
      <c r="BD46" s="14">
        <f t="shared" si="15"/>
        <v>0</v>
      </c>
      <c r="BE46" s="15">
        <f t="shared" si="15"/>
        <v>0</v>
      </c>
      <c r="BF46" s="13">
        <f t="shared" si="15"/>
        <v>291.94398672</v>
      </c>
      <c r="BG46" s="14">
        <f t="shared" si="15"/>
        <v>28.707023119999999</v>
      </c>
      <c r="BH46" s="14">
        <f t="shared" si="15"/>
        <v>0</v>
      </c>
      <c r="BI46" s="14">
        <f t="shared" si="15"/>
        <v>0</v>
      </c>
      <c r="BJ46" s="15">
        <f t="shared" si="15"/>
        <v>265.86465541000001</v>
      </c>
      <c r="BK46" s="15">
        <f t="shared" si="15"/>
        <v>2389.0917993425469</v>
      </c>
    </row>
    <row r="47" spans="1:63" ht="15" customHeight="1" x14ac:dyDescent="0.2">
      <c r="B47" s="54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6"/>
    </row>
    <row r="48" spans="1:63" ht="16" x14ac:dyDescent="0.2">
      <c r="A48" s="47" t="s">
        <v>24</v>
      </c>
      <c r="B48" s="50" t="s">
        <v>25</v>
      </c>
      <c r="C48" s="9"/>
      <c r="D48" s="10"/>
      <c r="E48" s="10"/>
      <c r="F48" s="10"/>
      <c r="G48" s="11"/>
      <c r="H48" s="9"/>
      <c r="I48" s="10"/>
      <c r="J48" s="10"/>
      <c r="K48" s="10"/>
      <c r="L48" s="11"/>
      <c r="M48" s="9"/>
      <c r="N48" s="10"/>
      <c r="O48" s="10"/>
      <c r="P48" s="10"/>
      <c r="Q48" s="11"/>
      <c r="R48" s="9"/>
      <c r="S48" s="10"/>
      <c r="T48" s="10"/>
      <c r="U48" s="10"/>
      <c r="V48" s="11"/>
      <c r="W48" s="9"/>
      <c r="X48" s="10"/>
      <c r="Y48" s="10"/>
      <c r="Z48" s="10"/>
      <c r="AA48" s="11"/>
      <c r="AB48" s="9"/>
      <c r="AC48" s="10"/>
      <c r="AD48" s="10"/>
      <c r="AE48" s="10"/>
      <c r="AF48" s="11"/>
      <c r="AG48" s="9"/>
      <c r="AH48" s="10"/>
      <c r="AI48" s="10"/>
      <c r="AJ48" s="10"/>
      <c r="AK48" s="11"/>
      <c r="AL48" s="9"/>
      <c r="AM48" s="10"/>
      <c r="AN48" s="10"/>
      <c r="AO48" s="10"/>
      <c r="AP48" s="11"/>
      <c r="AQ48" s="9"/>
      <c r="AR48" s="10"/>
      <c r="AS48" s="10"/>
      <c r="AT48" s="10"/>
      <c r="AU48" s="11"/>
      <c r="AV48" s="9"/>
      <c r="AW48" s="10"/>
      <c r="AX48" s="10"/>
      <c r="AY48" s="10"/>
      <c r="AZ48" s="11"/>
      <c r="BA48" s="9"/>
      <c r="BB48" s="10"/>
      <c r="BC48" s="10"/>
      <c r="BD48" s="10"/>
      <c r="BE48" s="11"/>
      <c r="BF48" s="9"/>
      <c r="BG48" s="10"/>
      <c r="BH48" s="10"/>
      <c r="BI48" s="10"/>
      <c r="BJ48" s="11"/>
      <c r="BK48" s="12"/>
    </row>
    <row r="49" spans="1:64" ht="16" x14ac:dyDescent="0.2">
      <c r="A49" s="47" t="s">
        <v>7</v>
      </c>
      <c r="B49" s="53" t="s">
        <v>26</v>
      </c>
      <c r="C49" s="9"/>
      <c r="D49" s="10"/>
      <c r="E49" s="10"/>
      <c r="F49" s="10"/>
      <c r="G49" s="11"/>
      <c r="H49" s="9"/>
      <c r="I49" s="10"/>
      <c r="J49" s="10"/>
      <c r="K49" s="10"/>
      <c r="L49" s="11"/>
      <c r="M49" s="9"/>
      <c r="N49" s="10"/>
      <c r="O49" s="10"/>
      <c r="P49" s="10"/>
      <c r="Q49" s="11"/>
      <c r="R49" s="9"/>
      <c r="S49" s="10"/>
      <c r="T49" s="10"/>
      <c r="U49" s="10"/>
      <c r="V49" s="11"/>
      <c r="W49" s="9"/>
      <c r="X49" s="10"/>
      <c r="Y49" s="10"/>
      <c r="Z49" s="10"/>
      <c r="AA49" s="11"/>
      <c r="AB49" s="9"/>
      <c r="AC49" s="10"/>
      <c r="AD49" s="10"/>
      <c r="AE49" s="10"/>
      <c r="AF49" s="11"/>
      <c r="AG49" s="9"/>
      <c r="AH49" s="10"/>
      <c r="AI49" s="10"/>
      <c r="AJ49" s="10"/>
      <c r="AK49" s="11"/>
      <c r="AL49" s="9"/>
      <c r="AM49" s="10"/>
      <c r="AN49" s="10"/>
      <c r="AO49" s="10"/>
      <c r="AP49" s="11"/>
      <c r="AQ49" s="9"/>
      <c r="AR49" s="10"/>
      <c r="AS49" s="10"/>
      <c r="AT49" s="10"/>
      <c r="AU49" s="11"/>
      <c r="AV49" s="9"/>
      <c r="AW49" s="10"/>
      <c r="AX49" s="10"/>
      <c r="AY49" s="10"/>
      <c r="AZ49" s="11"/>
      <c r="BA49" s="9"/>
      <c r="BB49" s="10"/>
      <c r="BC49" s="10"/>
      <c r="BD49" s="10"/>
      <c r="BE49" s="11"/>
      <c r="BF49" s="9"/>
      <c r="BG49" s="10"/>
      <c r="BH49" s="10"/>
      <c r="BI49" s="10"/>
      <c r="BJ49" s="11"/>
      <c r="BK49" s="12"/>
    </row>
    <row r="50" spans="1:64" ht="16" x14ac:dyDescent="0.2">
      <c r="A50" s="47"/>
      <c r="B50" s="52" t="s">
        <v>101</v>
      </c>
      <c r="C50" s="9">
        <v>0</v>
      </c>
      <c r="D50" s="10">
        <v>1.0367868697419</v>
      </c>
      <c r="E50" s="10">
        <v>0</v>
      </c>
      <c r="F50" s="10">
        <v>0</v>
      </c>
      <c r="G50" s="11">
        <v>0</v>
      </c>
      <c r="H50" s="9">
        <v>8.3403528599999994</v>
      </c>
      <c r="I50" s="10">
        <v>0.50644676</v>
      </c>
      <c r="J50" s="10">
        <v>0</v>
      </c>
      <c r="K50" s="10">
        <v>0</v>
      </c>
      <c r="L50" s="11">
        <v>7.6099763999999999</v>
      </c>
      <c r="M50" s="9">
        <v>0</v>
      </c>
      <c r="N50" s="10">
        <v>0</v>
      </c>
      <c r="O50" s="10">
        <v>0</v>
      </c>
      <c r="P50" s="10">
        <v>0</v>
      </c>
      <c r="Q50" s="11">
        <v>0</v>
      </c>
      <c r="R50" s="9">
        <v>5.06624857</v>
      </c>
      <c r="S50" s="10">
        <v>1.763402E-2</v>
      </c>
      <c r="T50" s="10">
        <v>0</v>
      </c>
      <c r="U50" s="10">
        <v>0</v>
      </c>
      <c r="V50" s="11">
        <v>0.95575942999999997</v>
      </c>
      <c r="W50" s="9">
        <v>0</v>
      </c>
      <c r="X50" s="10">
        <v>0</v>
      </c>
      <c r="Y50" s="10">
        <v>0</v>
      </c>
      <c r="Z50" s="10">
        <v>0</v>
      </c>
      <c r="AA50" s="11">
        <v>0</v>
      </c>
      <c r="AB50" s="9">
        <v>2.7473783100000002</v>
      </c>
      <c r="AC50" s="10">
        <v>0.94506847000000005</v>
      </c>
      <c r="AD50" s="10">
        <v>0</v>
      </c>
      <c r="AE50" s="10">
        <v>0</v>
      </c>
      <c r="AF50" s="11">
        <v>11.295768501444895</v>
      </c>
      <c r="AG50" s="9">
        <v>0</v>
      </c>
      <c r="AH50" s="10">
        <v>0</v>
      </c>
      <c r="AI50" s="10">
        <v>0</v>
      </c>
      <c r="AJ50" s="10">
        <v>0</v>
      </c>
      <c r="AK50" s="11">
        <v>0</v>
      </c>
      <c r="AL50" s="9">
        <v>0.87705675999999999</v>
      </c>
      <c r="AM50" s="10">
        <v>3.0383599999999999E-3</v>
      </c>
      <c r="AN50" s="10">
        <v>0</v>
      </c>
      <c r="AO50" s="10">
        <v>0</v>
      </c>
      <c r="AP50" s="11">
        <v>0.45785620999999999</v>
      </c>
      <c r="AQ50" s="9">
        <v>0</v>
      </c>
      <c r="AR50" s="10">
        <v>0</v>
      </c>
      <c r="AS50" s="10">
        <v>0</v>
      </c>
      <c r="AT50" s="10">
        <v>0</v>
      </c>
      <c r="AU50" s="11">
        <v>0</v>
      </c>
      <c r="AV50" s="9">
        <v>51.218114129999996</v>
      </c>
      <c r="AW50" s="10">
        <v>24.641502184555218</v>
      </c>
      <c r="AX50" s="10">
        <v>0</v>
      </c>
      <c r="AY50" s="10">
        <v>0</v>
      </c>
      <c r="AZ50" s="11">
        <v>221.71281282000001</v>
      </c>
      <c r="BA50" s="9">
        <v>0</v>
      </c>
      <c r="BB50" s="10">
        <v>0</v>
      </c>
      <c r="BC50" s="10">
        <v>0</v>
      </c>
      <c r="BD50" s="10">
        <v>0</v>
      </c>
      <c r="BE50" s="11">
        <v>0</v>
      </c>
      <c r="BF50" s="9">
        <v>33.995572899999999</v>
      </c>
      <c r="BG50" s="10">
        <v>10.402788640000001</v>
      </c>
      <c r="BH50" s="10">
        <v>0</v>
      </c>
      <c r="BI50" s="10">
        <v>0</v>
      </c>
      <c r="BJ50" s="11">
        <v>82.759953089999996</v>
      </c>
      <c r="BK50" s="12">
        <f>SUM(C50:BJ50)</f>
        <v>464.590115285742</v>
      </c>
    </row>
    <row r="51" spans="1:64" x14ac:dyDescent="0.2">
      <c r="A51" s="47"/>
      <c r="B51" s="52"/>
      <c r="C51" s="9"/>
      <c r="D51" s="10"/>
      <c r="E51" s="10"/>
      <c r="F51" s="10"/>
      <c r="G51" s="11"/>
      <c r="H51" s="9"/>
      <c r="I51" s="10"/>
      <c r="J51" s="10"/>
      <c r="K51" s="10"/>
      <c r="L51" s="11"/>
      <c r="M51" s="9"/>
      <c r="N51" s="10"/>
      <c r="O51" s="10"/>
      <c r="P51" s="10"/>
      <c r="Q51" s="11"/>
      <c r="R51" s="9"/>
      <c r="S51" s="10"/>
      <c r="T51" s="10"/>
      <c r="U51" s="10"/>
      <c r="V51" s="11"/>
      <c r="W51" s="9"/>
      <c r="X51" s="10"/>
      <c r="Y51" s="10"/>
      <c r="Z51" s="10"/>
      <c r="AA51" s="11"/>
      <c r="AB51" s="9"/>
      <c r="AC51" s="10"/>
      <c r="AD51" s="10"/>
      <c r="AE51" s="10"/>
      <c r="AF51" s="11"/>
      <c r="AG51" s="9"/>
      <c r="AH51" s="10"/>
      <c r="AI51" s="10"/>
      <c r="AJ51" s="10"/>
      <c r="AK51" s="11"/>
      <c r="AL51" s="9"/>
      <c r="AM51" s="10"/>
      <c r="AN51" s="10"/>
      <c r="AO51" s="10"/>
      <c r="AP51" s="11"/>
      <c r="AQ51" s="9"/>
      <c r="AR51" s="10"/>
      <c r="AS51" s="10"/>
      <c r="AT51" s="10"/>
      <c r="AU51" s="11"/>
      <c r="AV51" s="9"/>
      <c r="AW51" s="10"/>
      <c r="AX51" s="10"/>
      <c r="AY51" s="10"/>
      <c r="AZ51" s="11"/>
      <c r="BA51" s="9"/>
      <c r="BB51" s="10"/>
      <c r="BC51" s="10"/>
      <c r="BD51" s="10"/>
      <c r="BE51" s="11"/>
      <c r="BF51" s="9"/>
      <c r="BG51" s="10"/>
      <c r="BH51" s="10"/>
      <c r="BI51" s="10"/>
      <c r="BJ51" s="11"/>
      <c r="BK51" s="12"/>
    </row>
    <row r="52" spans="1:64" s="17" customFormat="1" ht="16" x14ac:dyDescent="0.2">
      <c r="A52" s="47"/>
      <c r="B52" s="53" t="s">
        <v>27</v>
      </c>
      <c r="C52" s="13">
        <f>SUM(C50:C51)</f>
        <v>0</v>
      </c>
      <c r="D52" s="13">
        <f t="shared" ref="D52:BK52" si="16">SUM(D50:D51)</f>
        <v>1.0367868697419</v>
      </c>
      <c r="E52" s="13">
        <f t="shared" si="16"/>
        <v>0</v>
      </c>
      <c r="F52" s="13">
        <f t="shared" si="16"/>
        <v>0</v>
      </c>
      <c r="G52" s="13">
        <f t="shared" si="16"/>
        <v>0</v>
      </c>
      <c r="H52" s="13">
        <f t="shared" si="16"/>
        <v>8.3403528599999994</v>
      </c>
      <c r="I52" s="13">
        <f t="shared" si="16"/>
        <v>0.50644676</v>
      </c>
      <c r="J52" s="13">
        <f t="shared" si="16"/>
        <v>0</v>
      </c>
      <c r="K52" s="13">
        <f t="shared" si="16"/>
        <v>0</v>
      </c>
      <c r="L52" s="13">
        <f t="shared" si="16"/>
        <v>7.6099763999999999</v>
      </c>
      <c r="M52" s="13">
        <f t="shared" si="16"/>
        <v>0</v>
      </c>
      <c r="N52" s="13">
        <f t="shared" si="16"/>
        <v>0</v>
      </c>
      <c r="O52" s="13">
        <f t="shared" si="16"/>
        <v>0</v>
      </c>
      <c r="P52" s="13">
        <f t="shared" si="16"/>
        <v>0</v>
      </c>
      <c r="Q52" s="13">
        <f t="shared" si="16"/>
        <v>0</v>
      </c>
      <c r="R52" s="13">
        <f t="shared" si="16"/>
        <v>5.06624857</v>
      </c>
      <c r="S52" s="13">
        <f t="shared" si="16"/>
        <v>1.763402E-2</v>
      </c>
      <c r="T52" s="13">
        <f t="shared" si="16"/>
        <v>0</v>
      </c>
      <c r="U52" s="13">
        <f t="shared" si="16"/>
        <v>0</v>
      </c>
      <c r="V52" s="13">
        <f t="shared" si="16"/>
        <v>0.95575942999999997</v>
      </c>
      <c r="W52" s="13">
        <f t="shared" si="16"/>
        <v>0</v>
      </c>
      <c r="X52" s="13">
        <f t="shared" si="16"/>
        <v>0</v>
      </c>
      <c r="Y52" s="13">
        <f t="shared" si="16"/>
        <v>0</v>
      </c>
      <c r="Z52" s="13">
        <f t="shared" si="16"/>
        <v>0</v>
      </c>
      <c r="AA52" s="13">
        <f t="shared" si="16"/>
        <v>0</v>
      </c>
      <c r="AB52" s="13">
        <f t="shared" si="16"/>
        <v>2.7473783100000002</v>
      </c>
      <c r="AC52" s="13">
        <f t="shared" si="16"/>
        <v>0.94506847000000005</v>
      </c>
      <c r="AD52" s="13">
        <f t="shared" si="16"/>
        <v>0</v>
      </c>
      <c r="AE52" s="13">
        <f t="shared" si="16"/>
        <v>0</v>
      </c>
      <c r="AF52" s="13">
        <f t="shared" si="16"/>
        <v>11.295768501444895</v>
      </c>
      <c r="AG52" s="13">
        <f t="shared" si="16"/>
        <v>0</v>
      </c>
      <c r="AH52" s="13">
        <f t="shared" si="16"/>
        <v>0</v>
      </c>
      <c r="AI52" s="13">
        <f t="shared" si="16"/>
        <v>0</v>
      </c>
      <c r="AJ52" s="13">
        <f t="shared" si="16"/>
        <v>0</v>
      </c>
      <c r="AK52" s="13">
        <f t="shared" si="16"/>
        <v>0</v>
      </c>
      <c r="AL52" s="13">
        <f t="shared" si="16"/>
        <v>0.87705675999999999</v>
      </c>
      <c r="AM52" s="13">
        <f t="shared" si="16"/>
        <v>3.0383599999999999E-3</v>
      </c>
      <c r="AN52" s="13">
        <f t="shared" si="16"/>
        <v>0</v>
      </c>
      <c r="AO52" s="13">
        <f t="shared" si="16"/>
        <v>0</v>
      </c>
      <c r="AP52" s="13">
        <f t="shared" si="16"/>
        <v>0.45785620999999999</v>
      </c>
      <c r="AQ52" s="13">
        <f t="shared" si="16"/>
        <v>0</v>
      </c>
      <c r="AR52" s="13">
        <f t="shared" si="16"/>
        <v>0</v>
      </c>
      <c r="AS52" s="13">
        <f t="shared" si="16"/>
        <v>0</v>
      </c>
      <c r="AT52" s="13">
        <f t="shared" si="16"/>
        <v>0</v>
      </c>
      <c r="AU52" s="13">
        <f t="shared" si="16"/>
        <v>0</v>
      </c>
      <c r="AV52" s="13">
        <f t="shared" si="16"/>
        <v>51.218114129999996</v>
      </c>
      <c r="AW52" s="13">
        <f t="shared" si="16"/>
        <v>24.641502184555218</v>
      </c>
      <c r="AX52" s="13">
        <f t="shared" si="16"/>
        <v>0</v>
      </c>
      <c r="AY52" s="13">
        <f t="shared" si="16"/>
        <v>0</v>
      </c>
      <c r="AZ52" s="13">
        <f t="shared" si="16"/>
        <v>221.71281282000001</v>
      </c>
      <c r="BA52" s="13">
        <f t="shared" si="16"/>
        <v>0</v>
      </c>
      <c r="BB52" s="13">
        <f t="shared" si="16"/>
        <v>0</v>
      </c>
      <c r="BC52" s="13">
        <f t="shared" si="16"/>
        <v>0</v>
      </c>
      <c r="BD52" s="13">
        <f t="shared" si="16"/>
        <v>0</v>
      </c>
      <c r="BE52" s="13">
        <f t="shared" si="16"/>
        <v>0</v>
      </c>
      <c r="BF52" s="13">
        <f t="shared" si="16"/>
        <v>33.995572899999999</v>
      </c>
      <c r="BG52" s="13">
        <f t="shared" si="16"/>
        <v>10.402788640000001</v>
      </c>
      <c r="BH52" s="13">
        <f t="shared" si="16"/>
        <v>0</v>
      </c>
      <c r="BI52" s="13">
        <f t="shared" si="16"/>
        <v>0</v>
      </c>
      <c r="BJ52" s="13">
        <f t="shared" si="16"/>
        <v>82.759953089999996</v>
      </c>
      <c r="BK52" s="16">
        <f t="shared" si="16"/>
        <v>464.590115285742</v>
      </c>
    </row>
    <row r="53" spans="1:64" ht="15" customHeight="1" x14ac:dyDescent="0.2"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6"/>
    </row>
    <row r="54" spans="1:64" x14ac:dyDescent="0.2">
      <c r="A54" s="47" t="s">
        <v>38</v>
      </c>
      <c r="B54" s="8" t="s">
        <v>39</v>
      </c>
      <c r="C54" s="18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20"/>
    </row>
    <row r="55" spans="1:64" ht="16" x14ac:dyDescent="0.2">
      <c r="A55" s="47" t="s">
        <v>7</v>
      </c>
      <c r="B55" s="61" t="s">
        <v>40</v>
      </c>
      <c r="C55" s="18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20"/>
    </row>
    <row r="56" spans="1:64" x14ac:dyDescent="0.2">
      <c r="A56" s="47"/>
      <c r="B56" s="52"/>
      <c r="C56" s="9"/>
      <c r="D56" s="10"/>
      <c r="E56" s="10"/>
      <c r="F56" s="10"/>
      <c r="G56" s="11"/>
      <c r="H56" s="9"/>
      <c r="I56" s="10"/>
      <c r="J56" s="10"/>
      <c r="K56" s="10"/>
      <c r="L56" s="11"/>
      <c r="M56" s="9"/>
      <c r="N56" s="10"/>
      <c r="O56" s="10"/>
      <c r="P56" s="10"/>
      <c r="Q56" s="11"/>
      <c r="R56" s="9"/>
      <c r="S56" s="10"/>
      <c r="T56" s="10"/>
      <c r="U56" s="10"/>
      <c r="V56" s="11"/>
      <c r="W56" s="9"/>
      <c r="X56" s="10"/>
      <c r="Y56" s="10"/>
      <c r="Z56" s="10"/>
      <c r="AA56" s="11"/>
      <c r="AB56" s="9"/>
      <c r="AC56" s="10"/>
      <c r="AD56" s="10"/>
      <c r="AE56" s="10"/>
      <c r="AF56" s="11"/>
      <c r="AG56" s="9"/>
      <c r="AH56" s="10"/>
      <c r="AI56" s="10"/>
      <c r="AJ56" s="10"/>
      <c r="AK56" s="11"/>
      <c r="AL56" s="9"/>
      <c r="AM56" s="10"/>
      <c r="AN56" s="10"/>
      <c r="AO56" s="10"/>
      <c r="AP56" s="11"/>
      <c r="AQ56" s="9"/>
      <c r="AR56" s="10"/>
      <c r="AS56" s="10"/>
      <c r="AT56" s="10"/>
      <c r="AU56" s="11"/>
      <c r="AV56" s="9"/>
      <c r="AW56" s="10"/>
      <c r="AX56" s="10"/>
      <c r="AY56" s="10"/>
      <c r="AZ56" s="11"/>
      <c r="BA56" s="9"/>
      <c r="BB56" s="10"/>
      <c r="BC56" s="10"/>
      <c r="BD56" s="10"/>
      <c r="BE56" s="11"/>
      <c r="BF56" s="9"/>
      <c r="BG56" s="10"/>
      <c r="BH56" s="10"/>
      <c r="BI56" s="10"/>
      <c r="BJ56" s="11"/>
      <c r="BK56" s="12">
        <f>SUM(C56:BJ56)</f>
        <v>0</v>
      </c>
    </row>
    <row r="57" spans="1:64" s="17" customFormat="1" ht="16" x14ac:dyDescent="0.2">
      <c r="A57" s="47"/>
      <c r="B57" s="53" t="s">
        <v>9</v>
      </c>
      <c r="C57" s="13">
        <f>SUM(C56)</f>
        <v>0</v>
      </c>
      <c r="D57" s="13">
        <f t="shared" ref="D57:BJ57" si="17">SUM(D56)</f>
        <v>0</v>
      </c>
      <c r="E57" s="13">
        <f t="shared" si="17"/>
        <v>0</v>
      </c>
      <c r="F57" s="13">
        <f t="shared" si="17"/>
        <v>0</v>
      </c>
      <c r="G57" s="13">
        <f t="shared" si="17"/>
        <v>0</v>
      </c>
      <c r="H57" s="13">
        <f t="shared" si="17"/>
        <v>0</v>
      </c>
      <c r="I57" s="13">
        <f t="shared" si="17"/>
        <v>0</v>
      </c>
      <c r="J57" s="13">
        <f t="shared" si="17"/>
        <v>0</v>
      </c>
      <c r="K57" s="13">
        <f t="shared" si="17"/>
        <v>0</v>
      </c>
      <c r="L57" s="13">
        <f t="shared" si="17"/>
        <v>0</v>
      </c>
      <c r="M57" s="13">
        <f t="shared" si="17"/>
        <v>0</v>
      </c>
      <c r="N57" s="13">
        <f t="shared" si="17"/>
        <v>0</v>
      </c>
      <c r="O57" s="13">
        <f t="shared" si="17"/>
        <v>0</v>
      </c>
      <c r="P57" s="13">
        <f t="shared" si="17"/>
        <v>0</v>
      </c>
      <c r="Q57" s="13">
        <f t="shared" si="17"/>
        <v>0</v>
      </c>
      <c r="R57" s="13">
        <f t="shared" si="17"/>
        <v>0</v>
      </c>
      <c r="S57" s="13">
        <f t="shared" si="17"/>
        <v>0</v>
      </c>
      <c r="T57" s="13">
        <f t="shared" si="17"/>
        <v>0</v>
      </c>
      <c r="U57" s="13">
        <f t="shared" si="17"/>
        <v>0</v>
      </c>
      <c r="V57" s="13">
        <f t="shared" si="17"/>
        <v>0</v>
      </c>
      <c r="W57" s="13">
        <f t="shared" si="17"/>
        <v>0</v>
      </c>
      <c r="X57" s="13">
        <f t="shared" si="17"/>
        <v>0</v>
      </c>
      <c r="Y57" s="13">
        <f t="shared" si="17"/>
        <v>0</v>
      </c>
      <c r="Z57" s="13">
        <f t="shared" si="17"/>
        <v>0</v>
      </c>
      <c r="AA57" s="13">
        <f t="shared" si="17"/>
        <v>0</v>
      </c>
      <c r="AB57" s="13">
        <f t="shared" si="17"/>
        <v>0</v>
      </c>
      <c r="AC57" s="13">
        <f t="shared" si="17"/>
        <v>0</v>
      </c>
      <c r="AD57" s="13">
        <f t="shared" si="17"/>
        <v>0</v>
      </c>
      <c r="AE57" s="13">
        <f t="shared" si="17"/>
        <v>0</v>
      </c>
      <c r="AF57" s="13">
        <f t="shared" si="17"/>
        <v>0</v>
      </c>
      <c r="AG57" s="13">
        <f t="shared" si="17"/>
        <v>0</v>
      </c>
      <c r="AH57" s="13">
        <f t="shared" si="17"/>
        <v>0</v>
      </c>
      <c r="AI57" s="13">
        <f t="shared" si="17"/>
        <v>0</v>
      </c>
      <c r="AJ57" s="13">
        <f t="shared" si="17"/>
        <v>0</v>
      </c>
      <c r="AK57" s="13">
        <f t="shared" si="17"/>
        <v>0</v>
      </c>
      <c r="AL57" s="13">
        <f t="shared" si="17"/>
        <v>0</v>
      </c>
      <c r="AM57" s="13">
        <f t="shared" si="17"/>
        <v>0</v>
      </c>
      <c r="AN57" s="13">
        <f t="shared" si="17"/>
        <v>0</v>
      </c>
      <c r="AO57" s="13">
        <f t="shared" si="17"/>
        <v>0</v>
      </c>
      <c r="AP57" s="13">
        <f t="shared" si="17"/>
        <v>0</v>
      </c>
      <c r="AQ57" s="13">
        <f t="shared" si="17"/>
        <v>0</v>
      </c>
      <c r="AR57" s="13">
        <f t="shared" si="17"/>
        <v>0</v>
      </c>
      <c r="AS57" s="13">
        <f t="shared" si="17"/>
        <v>0</v>
      </c>
      <c r="AT57" s="13">
        <f t="shared" si="17"/>
        <v>0</v>
      </c>
      <c r="AU57" s="13">
        <f t="shared" si="17"/>
        <v>0</v>
      </c>
      <c r="AV57" s="13">
        <f t="shared" si="17"/>
        <v>0</v>
      </c>
      <c r="AW57" s="13">
        <f t="shared" si="17"/>
        <v>0</v>
      </c>
      <c r="AX57" s="13">
        <f t="shared" si="17"/>
        <v>0</v>
      </c>
      <c r="AY57" s="13">
        <f t="shared" si="17"/>
        <v>0</v>
      </c>
      <c r="AZ57" s="13">
        <f t="shared" si="17"/>
        <v>0</v>
      </c>
      <c r="BA57" s="13">
        <f t="shared" si="17"/>
        <v>0</v>
      </c>
      <c r="BB57" s="13">
        <f t="shared" si="17"/>
        <v>0</v>
      </c>
      <c r="BC57" s="13">
        <f t="shared" si="17"/>
        <v>0</v>
      </c>
      <c r="BD57" s="13">
        <f t="shared" si="17"/>
        <v>0</v>
      </c>
      <c r="BE57" s="13">
        <f t="shared" si="17"/>
        <v>0</v>
      </c>
      <c r="BF57" s="13">
        <f t="shared" si="17"/>
        <v>0</v>
      </c>
      <c r="BG57" s="13">
        <f t="shared" si="17"/>
        <v>0</v>
      </c>
      <c r="BH57" s="13">
        <f t="shared" si="17"/>
        <v>0</v>
      </c>
      <c r="BI57" s="13">
        <f t="shared" si="17"/>
        <v>0</v>
      </c>
      <c r="BJ57" s="13">
        <f t="shared" si="17"/>
        <v>0</v>
      </c>
      <c r="BK57" s="16">
        <f>SUM(BK56)</f>
        <v>0</v>
      </c>
    </row>
    <row r="58" spans="1:64" ht="16" x14ac:dyDescent="0.2">
      <c r="A58" s="47" t="s">
        <v>10</v>
      </c>
      <c r="B58" s="57" t="s">
        <v>41</v>
      </c>
      <c r="C58" s="18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20"/>
    </row>
    <row r="59" spans="1:64" x14ac:dyDescent="0.2">
      <c r="A59" s="47"/>
      <c r="B59" s="52"/>
      <c r="C59" s="9"/>
      <c r="D59" s="10"/>
      <c r="E59" s="10"/>
      <c r="F59" s="10"/>
      <c r="G59" s="11"/>
      <c r="H59" s="9"/>
      <c r="I59" s="10"/>
      <c r="J59" s="10"/>
      <c r="K59" s="10"/>
      <c r="L59" s="11"/>
      <c r="M59" s="9"/>
      <c r="N59" s="10"/>
      <c r="O59" s="10"/>
      <c r="P59" s="10"/>
      <c r="Q59" s="11"/>
      <c r="R59" s="9"/>
      <c r="S59" s="10"/>
      <c r="T59" s="10"/>
      <c r="U59" s="10"/>
      <c r="V59" s="11"/>
      <c r="W59" s="9"/>
      <c r="X59" s="10"/>
      <c r="Y59" s="10"/>
      <c r="Z59" s="10"/>
      <c r="AA59" s="11"/>
      <c r="AB59" s="9"/>
      <c r="AC59" s="10"/>
      <c r="AD59" s="10"/>
      <c r="AE59" s="10"/>
      <c r="AF59" s="11"/>
      <c r="AG59" s="9"/>
      <c r="AH59" s="10"/>
      <c r="AI59" s="10"/>
      <c r="AJ59" s="10"/>
      <c r="AK59" s="11"/>
      <c r="AL59" s="9"/>
      <c r="AM59" s="10"/>
      <c r="AN59" s="10"/>
      <c r="AO59" s="10"/>
      <c r="AP59" s="11"/>
      <c r="AQ59" s="9"/>
      <c r="AR59" s="10"/>
      <c r="AS59" s="10"/>
      <c r="AT59" s="10"/>
      <c r="AU59" s="11"/>
      <c r="AV59" s="9"/>
      <c r="AW59" s="10"/>
      <c r="AX59" s="10"/>
      <c r="AY59" s="10"/>
      <c r="AZ59" s="11"/>
      <c r="BA59" s="9"/>
      <c r="BB59" s="10"/>
      <c r="BC59" s="10"/>
      <c r="BD59" s="10"/>
      <c r="BE59" s="11"/>
      <c r="BF59" s="9"/>
      <c r="BG59" s="10"/>
      <c r="BH59" s="10"/>
      <c r="BI59" s="10"/>
      <c r="BJ59" s="11"/>
      <c r="BK59" s="12">
        <f t="shared" ref="BK59" si="18">SUM(C59:BJ59)</f>
        <v>0</v>
      </c>
    </row>
    <row r="60" spans="1:64" s="17" customFormat="1" ht="16" x14ac:dyDescent="0.2">
      <c r="A60" s="47"/>
      <c r="B60" s="53" t="s">
        <v>12</v>
      </c>
      <c r="C60" s="13">
        <f t="shared" ref="C60:AH60" si="19">SUM(C59:C59)</f>
        <v>0</v>
      </c>
      <c r="D60" s="14">
        <f t="shared" si="19"/>
        <v>0</v>
      </c>
      <c r="E60" s="14">
        <f t="shared" si="19"/>
        <v>0</v>
      </c>
      <c r="F60" s="14">
        <f t="shared" si="19"/>
        <v>0</v>
      </c>
      <c r="G60" s="15">
        <f t="shared" si="19"/>
        <v>0</v>
      </c>
      <c r="H60" s="13">
        <f t="shared" si="19"/>
        <v>0</v>
      </c>
      <c r="I60" s="14">
        <f t="shared" si="19"/>
        <v>0</v>
      </c>
      <c r="J60" s="14">
        <f t="shared" si="19"/>
        <v>0</v>
      </c>
      <c r="K60" s="14">
        <f t="shared" si="19"/>
        <v>0</v>
      </c>
      <c r="L60" s="15">
        <f t="shared" si="19"/>
        <v>0</v>
      </c>
      <c r="M60" s="13">
        <f t="shared" si="19"/>
        <v>0</v>
      </c>
      <c r="N60" s="14">
        <f t="shared" si="19"/>
        <v>0</v>
      </c>
      <c r="O60" s="14">
        <f t="shared" si="19"/>
        <v>0</v>
      </c>
      <c r="P60" s="14">
        <f t="shared" si="19"/>
        <v>0</v>
      </c>
      <c r="Q60" s="15">
        <f t="shared" si="19"/>
        <v>0</v>
      </c>
      <c r="R60" s="13">
        <f t="shared" si="19"/>
        <v>0</v>
      </c>
      <c r="S60" s="14">
        <f t="shared" si="19"/>
        <v>0</v>
      </c>
      <c r="T60" s="14">
        <f t="shared" si="19"/>
        <v>0</v>
      </c>
      <c r="U60" s="14">
        <f t="shared" si="19"/>
        <v>0</v>
      </c>
      <c r="V60" s="15">
        <f t="shared" si="19"/>
        <v>0</v>
      </c>
      <c r="W60" s="13">
        <f t="shared" si="19"/>
        <v>0</v>
      </c>
      <c r="X60" s="14">
        <f t="shared" si="19"/>
        <v>0</v>
      </c>
      <c r="Y60" s="14">
        <f t="shared" si="19"/>
        <v>0</v>
      </c>
      <c r="Z60" s="14">
        <f t="shared" si="19"/>
        <v>0</v>
      </c>
      <c r="AA60" s="15">
        <f t="shared" si="19"/>
        <v>0</v>
      </c>
      <c r="AB60" s="13">
        <f t="shared" si="19"/>
        <v>0</v>
      </c>
      <c r="AC60" s="14">
        <f t="shared" si="19"/>
        <v>0</v>
      </c>
      <c r="AD60" s="14">
        <f t="shared" si="19"/>
        <v>0</v>
      </c>
      <c r="AE60" s="14">
        <f t="shared" si="19"/>
        <v>0</v>
      </c>
      <c r="AF60" s="15">
        <f t="shared" si="19"/>
        <v>0</v>
      </c>
      <c r="AG60" s="13">
        <f t="shared" si="19"/>
        <v>0</v>
      </c>
      <c r="AH60" s="14">
        <f t="shared" si="19"/>
        <v>0</v>
      </c>
      <c r="AI60" s="14">
        <f t="shared" ref="AI60:BK60" si="20">SUM(AI59:AI59)</f>
        <v>0</v>
      </c>
      <c r="AJ60" s="14">
        <f t="shared" si="20"/>
        <v>0</v>
      </c>
      <c r="AK60" s="15">
        <f t="shared" si="20"/>
        <v>0</v>
      </c>
      <c r="AL60" s="13">
        <f t="shared" si="20"/>
        <v>0</v>
      </c>
      <c r="AM60" s="14">
        <f t="shared" si="20"/>
        <v>0</v>
      </c>
      <c r="AN60" s="14">
        <f t="shared" si="20"/>
        <v>0</v>
      </c>
      <c r="AO60" s="14">
        <f t="shared" si="20"/>
        <v>0</v>
      </c>
      <c r="AP60" s="15">
        <f t="shared" si="20"/>
        <v>0</v>
      </c>
      <c r="AQ60" s="13">
        <f t="shared" si="20"/>
        <v>0</v>
      </c>
      <c r="AR60" s="14">
        <f t="shared" si="20"/>
        <v>0</v>
      </c>
      <c r="AS60" s="14">
        <f t="shared" si="20"/>
        <v>0</v>
      </c>
      <c r="AT60" s="14">
        <f t="shared" si="20"/>
        <v>0</v>
      </c>
      <c r="AU60" s="15">
        <f t="shared" si="20"/>
        <v>0</v>
      </c>
      <c r="AV60" s="13">
        <f t="shared" si="20"/>
        <v>0</v>
      </c>
      <c r="AW60" s="14">
        <f t="shared" si="20"/>
        <v>0</v>
      </c>
      <c r="AX60" s="14">
        <f t="shared" si="20"/>
        <v>0</v>
      </c>
      <c r="AY60" s="14">
        <f t="shared" si="20"/>
        <v>0</v>
      </c>
      <c r="AZ60" s="15">
        <f t="shared" si="20"/>
        <v>0</v>
      </c>
      <c r="BA60" s="13">
        <f t="shared" si="20"/>
        <v>0</v>
      </c>
      <c r="BB60" s="14">
        <f t="shared" si="20"/>
        <v>0</v>
      </c>
      <c r="BC60" s="14">
        <f t="shared" si="20"/>
        <v>0</v>
      </c>
      <c r="BD60" s="14">
        <f t="shared" si="20"/>
        <v>0</v>
      </c>
      <c r="BE60" s="15">
        <f t="shared" si="20"/>
        <v>0</v>
      </c>
      <c r="BF60" s="13">
        <f t="shared" si="20"/>
        <v>0</v>
      </c>
      <c r="BG60" s="14">
        <f t="shared" si="20"/>
        <v>0</v>
      </c>
      <c r="BH60" s="14">
        <f t="shared" si="20"/>
        <v>0</v>
      </c>
      <c r="BI60" s="14">
        <f t="shared" si="20"/>
        <v>0</v>
      </c>
      <c r="BJ60" s="15">
        <f t="shared" si="20"/>
        <v>0</v>
      </c>
      <c r="BK60" s="15">
        <f t="shared" si="20"/>
        <v>0</v>
      </c>
    </row>
    <row r="61" spans="1:64" s="17" customFormat="1" x14ac:dyDescent="0.2">
      <c r="A61" s="47"/>
      <c r="B61" s="62" t="s">
        <v>23</v>
      </c>
      <c r="C61" s="13">
        <f t="shared" ref="C61:AH61" si="21">C60+C57</f>
        <v>0</v>
      </c>
      <c r="D61" s="14">
        <f t="shared" si="21"/>
        <v>0</v>
      </c>
      <c r="E61" s="14">
        <f t="shared" si="21"/>
        <v>0</v>
      </c>
      <c r="F61" s="14">
        <f t="shared" si="21"/>
        <v>0</v>
      </c>
      <c r="G61" s="15">
        <f t="shared" si="21"/>
        <v>0</v>
      </c>
      <c r="H61" s="13">
        <f t="shared" si="21"/>
        <v>0</v>
      </c>
      <c r="I61" s="14">
        <f t="shared" si="21"/>
        <v>0</v>
      </c>
      <c r="J61" s="14">
        <f t="shared" si="21"/>
        <v>0</v>
      </c>
      <c r="K61" s="14">
        <f t="shared" si="21"/>
        <v>0</v>
      </c>
      <c r="L61" s="15">
        <f t="shared" si="21"/>
        <v>0</v>
      </c>
      <c r="M61" s="13">
        <f t="shared" si="21"/>
        <v>0</v>
      </c>
      <c r="N61" s="14">
        <f t="shared" si="21"/>
        <v>0</v>
      </c>
      <c r="O61" s="14">
        <f t="shared" si="21"/>
        <v>0</v>
      </c>
      <c r="P61" s="14">
        <f t="shared" si="21"/>
        <v>0</v>
      </c>
      <c r="Q61" s="15">
        <f t="shared" si="21"/>
        <v>0</v>
      </c>
      <c r="R61" s="13">
        <f t="shared" si="21"/>
        <v>0</v>
      </c>
      <c r="S61" s="14">
        <f t="shared" si="21"/>
        <v>0</v>
      </c>
      <c r="T61" s="14">
        <f t="shared" si="21"/>
        <v>0</v>
      </c>
      <c r="U61" s="14">
        <f t="shared" si="21"/>
        <v>0</v>
      </c>
      <c r="V61" s="15">
        <f t="shared" si="21"/>
        <v>0</v>
      </c>
      <c r="W61" s="13">
        <f t="shared" si="21"/>
        <v>0</v>
      </c>
      <c r="X61" s="14">
        <f t="shared" si="21"/>
        <v>0</v>
      </c>
      <c r="Y61" s="14">
        <f t="shared" si="21"/>
        <v>0</v>
      </c>
      <c r="Z61" s="14">
        <f t="shared" si="21"/>
        <v>0</v>
      </c>
      <c r="AA61" s="15">
        <f t="shared" si="21"/>
        <v>0</v>
      </c>
      <c r="AB61" s="13">
        <f t="shared" si="21"/>
        <v>0</v>
      </c>
      <c r="AC61" s="14">
        <f t="shared" si="21"/>
        <v>0</v>
      </c>
      <c r="AD61" s="14">
        <f t="shared" si="21"/>
        <v>0</v>
      </c>
      <c r="AE61" s="14">
        <f t="shared" si="21"/>
        <v>0</v>
      </c>
      <c r="AF61" s="15">
        <f t="shared" si="21"/>
        <v>0</v>
      </c>
      <c r="AG61" s="13">
        <f t="shared" si="21"/>
        <v>0</v>
      </c>
      <c r="AH61" s="14">
        <f t="shared" si="21"/>
        <v>0</v>
      </c>
      <c r="AI61" s="14">
        <f t="shared" ref="AI61:BK61" si="22">AI60+AI57</f>
        <v>0</v>
      </c>
      <c r="AJ61" s="14">
        <f t="shared" si="22"/>
        <v>0</v>
      </c>
      <c r="AK61" s="15">
        <f t="shared" si="22"/>
        <v>0</v>
      </c>
      <c r="AL61" s="13">
        <f t="shared" si="22"/>
        <v>0</v>
      </c>
      <c r="AM61" s="14">
        <f t="shared" si="22"/>
        <v>0</v>
      </c>
      <c r="AN61" s="14">
        <f t="shared" si="22"/>
        <v>0</v>
      </c>
      <c r="AO61" s="14">
        <f t="shared" si="22"/>
        <v>0</v>
      </c>
      <c r="AP61" s="15">
        <f t="shared" si="22"/>
        <v>0</v>
      </c>
      <c r="AQ61" s="13">
        <f t="shared" si="22"/>
        <v>0</v>
      </c>
      <c r="AR61" s="14">
        <f t="shared" si="22"/>
        <v>0</v>
      </c>
      <c r="AS61" s="14">
        <f t="shared" si="22"/>
        <v>0</v>
      </c>
      <c r="AT61" s="14">
        <f t="shared" si="22"/>
        <v>0</v>
      </c>
      <c r="AU61" s="15">
        <f t="shared" si="22"/>
        <v>0</v>
      </c>
      <c r="AV61" s="13">
        <f t="shared" si="22"/>
        <v>0</v>
      </c>
      <c r="AW61" s="14">
        <f t="shared" si="22"/>
        <v>0</v>
      </c>
      <c r="AX61" s="14">
        <f t="shared" si="22"/>
        <v>0</v>
      </c>
      <c r="AY61" s="14">
        <f t="shared" si="22"/>
        <v>0</v>
      </c>
      <c r="AZ61" s="15">
        <f t="shared" si="22"/>
        <v>0</v>
      </c>
      <c r="BA61" s="13">
        <f t="shared" si="22"/>
        <v>0</v>
      </c>
      <c r="BB61" s="14">
        <f t="shared" si="22"/>
        <v>0</v>
      </c>
      <c r="BC61" s="14">
        <f t="shared" si="22"/>
        <v>0</v>
      </c>
      <c r="BD61" s="14">
        <f t="shared" si="22"/>
        <v>0</v>
      </c>
      <c r="BE61" s="15">
        <f t="shared" si="22"/>
        <v>0</v>
      </c>
      <c r="BF61" s="13">
        <f t="shared" si="22"/>
        <v>0</v>
      </c>
      <c r="BG61" s="14">
        <f t="shared" si="22"/>
        <v>0</v>
      </c>
      <c r="BH61" s="14">
        <f t="shared" si="22"/>
        <v>0</v>
      </c>
      <c r="BI61" s="14">
        <f t="shared" si="22"/>
        <v>0</v>
      </c>
      <c r="BJ61" s="15">
        <f t="shared" si="22"/>
        <v>0</v>
      </c>
      <c r="BK61" s="15">
        <f t="shared" si="22"/>
        <v>0</v>
      </c>
      <c r="BL61" s="22"/>
    </row>
    <row r="62" spans="1:64" x14ac:dyDescent="0.2">
      <c r="A62" s="47"/>
      <c r="B62" s="62"/>
      <c r="C62" s="18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20"/>
    </row>
    <row r="63" spans="1:64" x14ac:dyDescent="0.2">
      <c r="A63" s="47" t="s">
        <v>42</v>
      </c>
      <c r="B63" s="8" t="s">
        <v>43</v>
      </c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20"/>
    </row>
    <row r="64" spans="1:64" ht="16" x14ac:dyDescent="0.2">
      <c r="A64" s="47" t="s">
        <v>7</v>
      </c>
      <c r="B64" s="61" t="s">
        <v>44</v>
      </c>
      <c r="C64" s="18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20"/>
    </row>
    <row r="65" spans="1:65" ht="16" x14ac:dyDescent="0.2">
      <c r="A65" s="48"/>
      <c r="B65" s="52" t="s">
        <v>33</v>
      </c>
      <c r="C65" s="9">
        <v>0</v>
      </c>
      <c r="D65" s="10">
        <v>0</v>
      </c>
      <c r="E65" s="10">
        <v>0</v>
      </c>
      <c r="F65" s="10">
        <v>0</v>
      </c>
      <c r="G65" s="11">
        <v>0</v>
      </c>
      <c r="H65" s="9">
        <v>0</v>
      </c>
      <c r="I65" s="10">
        <v>0</v>
      </c>
      <c r="J65" s="10">
        <v>0</v>
      </c>
      <c r="K65" s="10">
        <v>0</v>
      </c>
      <c r="L65" s="11">
        <v>0</v>
      </c>
      <c r="M65" s="9">
        <v>0</v>
      </c>
      <c r="N65" s="10">
        <v>0</v>
      </c>
      <c r="O65" s="10">
        <v>0</v>
      </c>
      <c r="P65" s="10">
        <v>0</v>
      </c>
      <c r="Q65" s="11">
        <v>0</v>
      </c>
      <c r="R65" s="9">
        <v>0</v>
      </c>
      <c r="S65" s="10">
        <v>0</v>
      </c>
      <c r="T65" s="10">
        <v>0</v>
      </c>
      <c r="U65" s="10">
        <v>0</v>
      </c>
      <c r="V65" s="11">
        <v>0</v>
      </c>
      <c r="W65" s="9">
        <v>0</v>
      </c>
      <c r="X65" s="10">
        <v>0</v>
      </c>
      <c r="Y65" s="10">
        <v>0</v>
      </c>
      <c r="Z65" s="10">
        <v>0</v>
      </c>
      <c r="AA65" s="11">
        <v>0</v>
      </c>
      <c r="AB65" s="9">
        <v>0</v>
      </c>
      <c r="AC65" s="10">
        <v>0</v>
      </c>
      <c r="AD65" s="10">
        <v>0</v>
      </c>
      <c r="AE65" s="10">
        <v>0</v>
      </c>
      <c r="AF65" s="11">
        <v>0</v>
      </c>
      <c r="AG65" s="9">
        <v>0</v>
      </c>
      <c r="AH65" s="10">
        <v>0</v>
      </c>
      <c r="AI65" s="10">
        <v>0</v>
      </c>
      <c r="AJ65" s="10">
        <v>0</v>
      </c>
      <c r="AK65" s="11">
        <v>0</v>
      </c>
      <c r="AL65" s="9">
        <v>0</v>
      </c>
      <c r="AM65" s="10">
        <v>0</v>
      </c>
      <c r="AN65" s="10">
        <v>0</v>
      </c>
      <c r="AO65" s="10">
        <v>0</v>
      </c>
      <c r="AP65" s="11">
        <v>0</v>
      </c>
      <c r="AQ65" s="9">
        <v>0</v>
      </c>
      <c r="AR65" s="10">
        <v>0</v>
      </c>
      <c r="AS65" s="10">
        <v>0</v>
      </c>
      <c r="AT65" s="10">
        <v>0</v>
      </c>
      <c r="AU65" s="11">
        <v>0</v>
      </c>
      <c r="AV65" s="9">
        <v>0</v>
      </c>
      <c r="AW65" s="10">
        <v>0</v>
      </c>
      <c r="AX65" s="10">
        <v>0</v>
      </c>
      <c r="AY65" s="10">
        <v>0</v>
      </c>
      <c r="AZ65" s="11">
        <v>0</v>
      </c>
      <c r="BA65" s="9">
        <v>0</v>
      </c>
      <c r="BB65" s="10">
        <v>0</v>
      </c>
      <c r="BC65" s="10">
        <v>0</v>
      </c>
      <c r="BD65" s="10">
        <v>0</v>
      </c>
      <c r="BE65" s="11">
        <v>0</v>
      </c>
      <c r="BF65" s="9">
        <v>0</v>
      </c>
      <c r="BG65" s="10">
        <v>0</v>
      </c>
      <c r="BH65" s="10">
        <v>0</v>
      </c>
      <c r="BI65" s="10">
        <v>0</v>
      </c>
      <c r="BJ65" s="11">
        <v>0</v>
      </c>
      <c r="BK65" s="12">
        <v>0</v>
      </c>
    </row>
    <row r="66" spans="1:65" s="17" customFormat="1" x14ac:dyDescent="0.2">
      <c r="A66" s="47"/>
      <c r="B66" s="62" t="s">
        <v>27</v>
      </c>
      <c r="C66" s="13">
        <v>0</v>
      </c>
      <c r="D66" s="14">
        <v>0</v>
      </c>
      <c r="E66" s="14">
        <v>0</v>
      </c>
      <c r="F66" s="14">
        <v>0</v>
      </c>
      <c r="G66" s="15">
        <v>0</v>
      </c>
      <c r="H66" s="13">
        <v>0</v>
      </c>
      <c r="I66" s="14">
        <v>0</v>
      </c>
      <c r="J66" s="14">
        <v>0</v>
      </c>
      <c r="K66" s="14">
        <v>0</v>
      </c>
      <c r="L66" s="15">
        <v>0</v>
      </c>
      <c r="M66" s="13">
        <v>0</v>
      </c>
      <c r="N66" s="14">
        <v>0</v>
      </c>
      <c r="O66" s="14">
        <v>0</v>
      </c>
      <c r="P66" s="14">
        <v>0</v>
      </c>
      <c r="Q66" s="15">
        <v>0</v>
      </c>
      <c r="R66" s="13">
        <v>0</v>
      </c>
      <c r="S66" s="14">
        <v>0</v>
      </c>
      <c r="T66" s="14">
        <v>0</v>
      </c>
      <c r="U66" s="14">
        <v>0</v>
      </c>
      <c r="V66" s="15">
        <v>0</v>
      </c>
      <c r="W66" s="13">
        <v>0</v>
      </c>
      <c r="X66" s="14">
        <v>0</v>
      </c>
      <c r="Y66" s="14">
        <v>0</v>
      </c>
      <c r="Z66" s="14">
        <v>0</v>
      </c>
      <c r="AA66" s="15">
        <v>0</v>
      </c>
      <c r="AB66" s="13">
        <v>0</v>
      </c>
      <c r="AC66" s="14">
        <v>0</v>
      </c>
      <c r="AD66" s="14">
        <v>0</v>
      </c>
      <c r="AE66" s="14">
        <v>0</v>
      </c>
      <c r="AF66" s="15">
        <v>0</v>
      </c>
      <c r="AG66" s="13">
        <v>0</v>
      </c>
      <c r="AH66" s="14">
        <v>0</v>
      </c>
      <c r="AI66" s="14">
        <v>0</v>
      </c>
      <c r="AJ66" s="14">
        <v>0</v>
      </c>
      <c r="AK66" s="15">
        <v>0</v>
      </c>
      <c r="AL66" s="13">
        <v>0</v>
      </c>
      <c r="AM66" s="14">
        <v>0</v>
      </c>
      <c r="AN66" s="14">
        <v>0</v>
      </c>
      <c r="AO66" s="14">
        <v>0</v>
      </c>
      <c r="AP66" s="15">
        <v>0</v>
      </c>
      <c r="AQ66" s="13">
        <v>0</v>
      </c>
      <c r="AR66" s="14">
        <v>0</v>
      </c>
      <c r="AS66" s="14">
        <v>0</v>
      </c>
      <c r="AT66" s="14">
        <v>0</v>
      </c>
      <c r="AU66" s="15">
        <v>0</v>
      </c>
      <c r="AV66" s="13">
        <v>0</v>
      </c>
      <c r="AW66" s="14">
        <v>0</v>
      </c>
      <c r="AX66" s="14">
        <v>0</v>
      </c>
      <c r="AY66" s="14">
        <v>0</v>
      </c>
      <c r="AZ66" s="15">
        <v>0</v>
      </c>
      <c r="BA66" s="13">
        <v>0</v>
      </c>
      <c r="BB66" s="14">
        <v>0</v>
      </c>
      <c r="BC66" s="14">
        <v>0</v>
      </c>
      <c r="BD66" s="14">
        <v>0</v>
      </c>
      <c r="BE66" s="15">
        <v>0</v>
      </c>
      <c r="BF66" s="13">
        <v>0</v>
      </c>
      <c r="BG66" s="14">
        <v>0</v>
      </c>
      <c r="BH66" s="14">
        <v>0</v>
      </c>
      <c r="BI66" s="14">
        <v>0</v>
      </c>
      <c r="BJ66" s="15">
        <v>0</v>
      </c>
      <c r="BK66" s="16">
        <v>0</v>
      </c>
    </row>
    <row r="67" spans="1:65" ht="12" customHeight="1" x14ac:dyDescent="0.2">
      <c r="A67" s="47"/>
      <c r="B67" s="59"/>
      <c r="C67" s="18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20"/>
      <c r="BL67" s="7"/>
    </row>
    <row r="68" spans="1:65" s="17" customFormat="1" x14ac:dyDescent="0.2">
      <c r="A68" s="47"/>
      <c r="B68" s="63" t="s">
        <v>45</v>
      </c>
      <c r="C68" s="21">
        <f t="shared" ref="C68:AH68" si="23">C66+C61+C52+C46+C30</f>
        <v>3.0381859999999997E-2</v>
      </c>
      <c r="D68" s="21">
        <f t="shared" si="23"/>
        <v>12.8180471399019</v>
      </c>
      <c r="E68" s="21">
        <f t="shared" si="23"/>
        <v>0</v>
      </c>
      <c r="F68" s="21">
        <f t="shared" si="23"/>
        <v>0</v>
      </c>
      <c r="G68" s="21">
        <f t="shared" si="23"/>
        <v>8.0588781899999997</v>
      </c>
      <c r="H68" s="21">
        <f t="shared" si="23"/>
        <v>81.073637919999996</v>
      </c>
      <c r="I68" s="21">
        <f t="shared" si="23"/>
        <v>31.345595729999996</v>
      </c>
      <c r="J68" s="21">
        <f t="shared" si="23"/>
        <v>4.1001175700000001</v>
      </c>
      <c r="K68" s="21">
        <f t="shared" si="23"/>
        <v>0</v>
      </c>
      <c r="L68" s="21">
        <f t="shared" si="23"/>
        <v>69.581772419999979</v>
      </c>
      <c r="M68" s="21">
        <f t="shared" si="23"/>
        <v>0</v>
      </c>
      <c r="N68" s="21">
        <f t="shared" si="23"/>
        <v>0</v>
      </c>
      <c r="O68" s="21">
        <f t="shared" si="23"/>
        <v>0</v>
      </c>
      <c r="P68" s="21">
        <f t="shared" si="23"/>
        <v>0</v>
      </c>
      <c r="Q68" s="21">
        <f t="shared" si="23"/>
        <v>0</v>
      </c>
      <c r="R68" s="21">
        <f t="shared" si="23"/>
        <v>50.783582289999998</v>
      </c>
      <c r="S68" s="21">
        <f t="shared" si="23"/>
        <v>0.41643983999999989</v>
      </c>
      <c r="T68" s="21">
        <f t="shared" si="23"/>
        <v>0</v>
      </c>
      <c r="U68" s="21">
        <f t="shared" si="23"/>
        <v>0</v>
      </c>
      <c r="V68" s="21">
        <f t="shared" si="23"/>
        <v>9.1295060800000005</v>
      </c>
      <c r="W68" s="21">
        <f t="shared" si="23"/>
        <v>4.4021600000000004E-3</v>
      </c>
      <c r="X68" s="21">
        <f t="shared" si="23"/>
        <v>0.24163519</v>
      </c>
      <c r="Y68" s="21">
        <f t="shared" si="23"/>
        <v>0</v>
      </c>
      <c r="Z68" s="21">
        <f t="shared" si="23"/>
        <v>0</v>
      </c>
      <c r="AA68" s="21">
        <f t="shared" si="23"/>
        <v>0</v>
      </c>
      <c r="AB68" s="21">
        <f t="shared" si="23"/>
        <v>25.393177180000002</v>
      </c>
      <c r="AC68" s="21">
        <f t="shared" si="23"/>
        <v>2.68227897</v>
      </c>
      <c r="AD68" s="21">
        <f t="shared" si="23"/>
        <v>0</v>
      </c>
      <c r="AE68" s="21">
        <f t="shared" si="23"/>
        <v>0</v>
      </c>
      <c r="AF68" s="21">
        <f t="shared" si="23"/>
        <v>59.96855458382057</v>
      </c>
      <c r="AG68" s="21">
        <f t="shared" si="23"/>
        <v>0</v>
      </c>
      <c r="AH68" s="21">
        <f t="shared" si="23"/>
        <v>0</v>
      </c>
      <c r="AI68" s="21">
        <f t="shared" ref="AI68:BK68" si="24">AI66+AI61+AI52+AI46+AI30</f>
        <v>0</v>
      </c>
      <c r="AJ68" s="21">
        <f t="shared" si="24"/>
        <v>0</v>
      </c>
      <c r="AK68" s="21">
        <f t="shared" si="24"/>
        <v>0</v>
      </c>
      <c r="AL68" s="21">
        <f t="shared" si="24"/>
        <v>10.17228821</v>
      </c>
      <c r="AM68" s="21">
        <f t="shared" si="24"/>
        <v>0.30074487</v>
      </c>
      <c r="AN68" s="21">
        <f t="shared" si="24"/>
        <v>0</v>
      </c>
      <c r="AO68" s="21">
        <f t="shared" si="24"/>
        <v>0</v>
      </c>
      <c r="AP68" s="21">
        <f t="shared" si="24"/>
        <v>8.0455384599999995</v>
      </c>
      <c r="AQ68" s="21">
        <f t="shared" si="24"/>
        <v>0</v>
      </c>
      <c r="AR68" s="21">
        <f t="shared" si="24"/>
        <v>0</v>
      </c>
      <c r="AS68" s="21">
        <f t="shared" si="24"/>
        <v>0</v>
      </c>
      <c r="AT68" s="21">
        <f t="shared" si="24"/>
        <v>0</v>
      </c>
      <c r="AU68" s="21">
        <f t="shared" si="24"/>
        <v>0</v>
      </c>
      <c r="AV68" s="21">
        <f t="shared" si="24"/>
        <v>522.68686411999988</v>
      </c>
      <c r="AW68" s="21">
        <f t="shared" si="24"/>
        <v>143.90092931714764</v>
      </c>
      <c r="AX68" s="21">
        <f t="shared" si="24"/>
        <v>0</v>
      </c>
      <c r="AY68" s="21">
        <f t="shared" si="24"/>
        <v>0</v>
      </c>
      <c r="AZ68" s="21">
        <f t="shared" si="24"/>
        <v>1141.4181393900001</v>
      </c>
      <c r="BA68" s="21">
        <f t="shared" si="24"/>
        <v>0</v>
      </c>
      <c r="BB68" s="21">
        <f t="shared" si="24"/>
        <v>0</v>
      </c>
      <c r="BC68" s="21">
        <f t="shared" si="24"/>
        <v>0</v>
      </c>
      <c r="BD68" s="21">
        <f t="shared" si="24"/>
        <v>0</v>
      </c>
      <c r="BE68" s="21">
        <f t="shared" si="24"/>
        <v>0</v>
      </c>
      <c r="BF68" s="21">
        <f t="shared" si="24"/>
        <v>328.24416299000001</v>
      </c>
      <c r="BG68" s="21">
        <f t="shared" si="24"/>
        <v>39.592111080000002</v>
      </c>
      <c r="BH68" s="21">
        <f t="shared" si="24"/>
        <v>1.1991902699999999</v>
      </c>
      <c r="BI68" s="21">
        <f t="shared" si="24"/>
        <v>0</v>
      </c>
      <c r="BJ68" s="21">
        <f t="shared" si="24"/>
        <v>353.79193681000004</v>
      </c>
      <c r="BK68" s="16">
        <f t="shared" si="24"/>
        <v>2904.9799126408693</v>
      </c>
      <c r="BL68" s="94"/>
      <c r="BM68" s="95"/>
    </row>
    <row r="69" spans="1:65" x14ac:dyDescent="0.2">
      <c r="A69" s="47"/>
      <c r="B69" s="62"/>
      <c r="C69" s="9"/>
      <c r="D69" s="10"/>
      <c r="E69" s="10"/>
      <c r="F69" s="10"/>
      <c r="G69" s="11"/>
      <c r="H69" s="9"/>
      <c r="I69" s="10"/>
      <c r="J69" s="10"/>
      <c r="K69" s="10"/>
      <c r="L69" s="11"/>
      <c r="M69" s="9"/>
      <c r="N69" s="10"/>
      <c r="O69" s="10"/>
      <c r="P69" s="10"/>
      <c r="Q69" s="11"/>
      <c r="R69" s="9"/>
      <c r="S69" s="10"/>
      <c r="T69" s="10"/>
      <c r="U69" s="10"/>
      <c r="V69" s="11"/>
      <c r="W69" s="9"/>
      <c r="X69" s="10"/>
      <c r="Y69" s="10"/>
      <c r="Z69" s="10"/>
      <c r="AA69" s="11"/>
      <c r="AB69" s="9"/>
      <c r="AC69" s="10"/>
      <c r="AD69" s="10"/>
      <c r="AE69" s="10"/>
      <c r="AF69" s="11"/>
      <c r="AG69" s="9"/>
      <c r="AH69" s="10"/>
      <c r="AI69" s="10"/>
      <c r="AJ69" s="10"/>
      <c r="AK69" s="11"/>
      <c r="AL69" s="9"/>
      <c r="AM69" s="10"/>
      <c r="AN69" s="10"/>
      <c r="AO69" s="10"/>
      <c r="AP69" s="11"/>
      <c r="AQ69" s="9"/>
      <c r="AR69" s="10"/>
      <c r="AS69" s="10"/>
      <c r="AT69" s="10"/>
      <c r="AU69" s="11"/>
      <c r="AV69" s="9"/>
      <c r="AW69" s="10"/>
      <c r="AX69" s="10"/>
      <c r="AY69" s="10"/>
      <c r="AZ69" s="11"/>
      <c r="BA69" s="9"/>
      <c r="BB69" s="10"/>
      <c r="BC69" s="10"/>
      <c r="BD69" s="10"/>
      <c r="BE69" s="11"/>
      <c r="BF69" s="9"/>
      <c r="BG69" s="10"/>
      <c r="BH69" s="10"/>
      <c r="BI69" s="10"/>
      <c r="BJ69" s="11"/>
      <c r="BK69" s="12"/>
      <c r="BL69" s="96"/>
      <c r="BM69" s="97"/>
    </row>
    <row r="70" spans="1:65" ht="16" x14ac:dyDescent="0.2">
      <c r="A70" s="47" t="s">
        <v>28</v>
      </c>
      <c r="B70" s="53" t="s">
        <v>29</v>
      </c>
      <c r="C70" s="9"/>
      <c r="D70" s="10"/>
      <c r="E70" s="10"/>
      <c r="F70" s="10"/>
      <c r="G70" s="11"/>
      <c r="H70" s="9"/>
      <c r="I70" s="10"/>
      <c r="J70" s="10"/>
      <c r="K70" s="10"/>
      <c r="L70" s="11"/>
      <c r="M70" s="9"/>
      <c r="N70" s="10"/>
      <c r="O70" s="10"/>
      <c r="P70" s="10"/>
      <c r="Q70" s="11"/>
      <c r="R70" s="9"/>
      <c r="S70" s="10"/>
      <c r="T70" s="10"/>
      <c r="U70" s="10"/>
      <c r="V70" s="11"/>
      <c r="W70" s="9"/>
      <c r="X70" s="10"/>
      <c r="Y70" s="10"/>
      <c r="Z70" s="10"/>
      <c r="AA70" s="11"/>
      <c r="AB70" s="9"/>
      <c r="AC70" s="10"/>
      <c r="AD70" s="10"/>
      <c r="AE70" s="10"/>
      <c r="AF70" s="11"/>
      <c r="AG70" s="9"/>
      <c r="AH70" s="10"/>
      <c r="AI70" s="10"/>
      <c r="AJ70" s="10"/>
      <c r="AK70" s="11"/>
      <c r="AL70" s="9"/>
      <c r="AM70" s="10"/>
      <c r="AN70" s="10"/>
      <c r="AO70" s="10"/>
      <c r="AP70" s="11"/>
      <c r="AQ70" s="9"/>
      <c r="AR70" s="10"/>
      <c r="AS70" s="10"/>
      <c r="AT70" s="10"/>
      <c r="AU70" s="11"/>
      <c r="AV70" s="9"/>
      <c r="AW70" s="10"/>
      <c r="AX70" s="10"/>
      <c r="AY70" s="10"/>
      <c r="AZ70" s="11"/>
      <c r="BA70" s="9"/>
      <c r="BB70" s="10"/>
      <c r="BC70" s="10"/>
      <c r="BD70" s="10"/>
      <c r="BE70" s="11"/>
      <c r="BF70" s="9"/>
      <c r="BG70" s="10"/>
      <c r="BH70" s="10"/>
      <c r="BI70" s="10"/>
      <c r="BJ70" s="11"/>
      <c r="BK70" s="12"/>
      <c r="BL70" s="42"/>
      <c r="BM70" s="43"/>
    </row>
    <row r="71" spans="1:65" x14ac:dyDescent="0.2">
      <c r="A71" s="47"/>
      <c r="B71" s="52"/>
      <c r="C71" s="9"/>
      <c r="D71" s="10"/>
      <c r="E71" s="10"/>
      <c r="F71" s="10"/>
      <c r="G71" s="11"/>
      <c r="H71" s="9"/>
      <c r="I71" s="10"/>
      <c r="J71" s="10"/>
      <c r="K71" s="10"/>
      <c r="L71" s="11"/>
      <c r="M71" s="9"/>
      <c r="N71" s="10"/>
      <c r="O71" s="10"/>
      <c r="P71" s="10"/>
      <c r="Q71" s="11"/>
      <c r="R71" s="9"/>
      <c r="S71" s="10"/>
      <c r="T71" s="10"/>
      <c r="U71" s="10"/>
      <c r="V71" s="11"/>
      <c r="W71" s="9"/>
      <c r="X71" s="10"/>
      <c r="Y71" s="10"/>
      <c r="Z71" s="10"/>
      <c r="AA71" s="11"/>
      <c r="AB71" s="9"/>
      <c r="AC71" s="10"/>
      <c r="AD71" s="10"/>
      <c r="AE71" s="10"/>
      <c r="AF71" s="11"/>
      <c r="AG71" s="9"/>
      <c r="AH71" s="10"/>
      <c r="AI71" s="10"/>
      <c r="AJ71" s="10"/>
      <c r="AK71" s="11"/>
      <c r="AL71" s="9"/>
      <c r="AM71" s="10"/>
      <c r="AN71" s="10"/>
      <c r="AO71" s="10"/>
      <c r="AP71" s="11"/>
      <c r="AQ71" s="9"/>
      <c r="AR71" s="10"/>
      <c r="AS71" s="10"/>
      <c r="AT71" s="10"/>
      <c r="AU71" s="11"/>
      <c r="AV71" s="9"/>
      <c r="AW71" s="10"/>
      <c r="AX71" s="10"/>
      <c r="AY71" s="10"/>
      <c r="AZ71" s="11"/>
      <c r="BA71" s="9"/>
      <c r="BB71" s="10"/>
      <c r="BC71" s="10"/>
      <c r="BD71" s="10"/>
      <c r="BE71" s="11"/>
      <c r="BF71" s="9"/>
      <c r="BG71" s="10"/>
      <c r="BH71" s="10"/>
      <c r="BI71" s="10"/>
      <c r="BJ71" s="11"/>
      <c r="BK71" s="12">
        <f>SUM(C71:BJ71)</f>
        <v>0</v>
      </c>
      <c r="BL71" s="7"/>
    </row>
    <row r="72" spans="1:65" s="17" customFormat="1" ht="17" thickBot="1" x14ac:dyDescent="0.25">
      <c r="A72" s="47"/>
      <c r="B72" s="64" t="s">
        <v>27</v>
      </c>
      <c r="C72" s="65">
        <f t="shared" ref="C72:AH72" si="25">SUM(C71:C71)</f>
        <v>0</v>
      </c>
      <c r="D72" s="65">
        <f t="shared" si="25"/>
        <v>0</v>
      </c>
      <c r="E72" s="65">
        <f t="shared" si="25"/>
        <v>0</v>
      </c>
      <c r="F72" s="65">
        <f t="shared" si="25"/>
        <v>0</v>
      </c>
      <c r="G72" s="65">
        <f t="shared" si="25"/>
        <v>0</v>
      </c>
      <c r="H72" s="65">
        <f t="shared" si="25"/>
        <v>0</v>
      </c>
      <c r="I72" s="65">
        <f t="shared" si="25"/>
        <v>0</v>
      </c>
      <c r="J72" s="65">
        <f t="shared" si="25"/>
        <v>0</v>
      </c>
      <c r="K72" s="65">
        <f t="shared" si="25"/>
        <v>0</v>
      </c>
      <c r="L72" s="65">
        <f t="shared" si="25"/>
        <v>0</v>
      </c>
      <c r="M72" s="65">
        <f t="shared" si="25"/>
        <v>0</v>
      </c>
      <c r="N72" s="65">
        <f t="shared" si="25"/>
        <v>0</v>
      </c>
      <c r="O72" s="65">
        <f t="shared" si="25"/>
        <v>0</v>
      </c>
      <c r="P72" s="65">
        <f t="shared" si="25"/>
        <v>0</v>
      </c>
      <c r="Q72" s="65">
        <f t="shared" si="25"/>
        <v>0</v>
      </c>
      <c r="R72" s="65">
        <f t="shared" si="25"/>
        <v>0</v>
      </c>
      <c r="S72" s="65">
        <f t="shared" si="25"/>
        <v>0</v>
      </c>
      <c r="T72" s="65">
        <f t="shared" si="25"/>
        <v>0</v>
      </c>
      <c r="U72" s="65">
        <f t="shared" si="25"/>
        <v>0</v>
      </c>
      <c r="V72" s="65">
        <f t="shared" si="25"/>
        <v>0</v>
      </c>
      <c r="W72" s="65">
        <f t="shared" si="25"/>
        <v>0</v>
      </c>
      <c r="X72" s="65">
        <f t="shared" si="25"/>
        <v>0</v>
      </c>
      <c r="Y72" s="65">
        <f t="shared" si="25"/>
        <v>0</v>
      </c>
      <c r="Z72" s="65">
        <f t="shared" si="25"/>
        <v>0</v>
      </c>
      <c r="AA72" s="65">
        <f t="shared" si="25"/>
        <v>0</v>
      </c>
      <c r="AB72" s="65">
        <f t="shared" si="25"/>
        <v>0</v>
      </c>
      <c r="AC72" s="65">
        <f t="shared" si="25"/>
        <v>0</v>
      </c>
      <c r="AD72" s="65">
        <f t="shared" si="25"/>
        <v>0</v>
      </c>
      <c r="AE72" s="65">
        <f t="shared" si="25"/>
        <v>0</v>
      </c>
      <c r="AF72" s="65">
        <f t="shared" si="25"/>
        <v>0</v>
      </c>
      <c r="AG72" s="65">
        <f t="shared" si="25"/>
        <v>0</v>
      </c>
      <c r="AH72" s="65">
        <f t="shared" si="25"/>
        <v>0</v>
      </c>
      <c r="AI72" s="65">
        <f t="shared" ref="AI72:BK72" si="26">SUM(AI71:AI71)</f>
        <v>0</v>
      </c>
      <c r="AJ72" s="65">
        <f t="shared" si="26"/>
        <v>0</v>
      </c>
      <c r="AK72" s="65">
        <f t="shared" si="26"/>
        <v>0</v>
      </c>
      <c r="AL72" s="65">
        <f t="shared" si="26"/>
        <v>0</v>
      </c>
      <c r="AM72" s="65">
        <f t="shared" si="26"/>
        <v>0</v>
      </c>
      <c r="AN72" s="65">
        <f t="shared" si="26"/>
        <v>0</v>
      </c>
      <c r="AO72" s="65">
        <f t="shared" si="26"/>
        <v>0</v>
      </c>
      <c r="AP72" s="65">
        <f t="shared" si="26"/>
        <v>0</v>
      </c>
      <c r="AQ72" s="65">
        <f t="shared" si="26"/>
        <v>0</v>
      </c>
      <c r="AR72" s="65">
        <f t="shared" si="26"/>
        <v>0</v>
      </c>
      <c r="AS72" s="65">
        <f t="shared" si="26"/>
        <v>0</v>
      </c>
      <c r="AT72" s="65">
        <f t="shared" si="26"/>
        <v>0</v>
      </c>
      <c r="AU72" s="65">
        <f t="shared" si="26"/>
        <v>0</v>
      </c>
      <c r="AV72" s="65">
        <f t="shared" si="26"/>
        <v>0</v>
      </c>
      <c r="AW72" s="65">
        <f t="shared" si="26"/>
        <v>0</v>
      </c>
      <c r="AX72" s="65">
        <f t="shared" si="26"/>
        <v>0</v>
      </c>
      <c r="AY72" s="65">
        <f t="shared" si="26"/>
        <v>0</v>
      </c>
      <c r="AZ72" s="65">
        <f t="shared" si="26"/>
        <v>0</v>
      </c>
      <c r="BA72" s="65">
        <f t="shared" si="26"/>
        <v>0</v>
      </c>
      <c r="BB72" s="65">
        <f t="shared" si="26"/>
        <v>0</v>
      </c>
      <c r="BC72" s="65">
        <f t="shared" si="26"/>
        <v>0</v>
      </c>
      <c r="BD72" s="65">
        <f t="shared" si="26"/>
        <v>0</v>
      </c>
      <c r="BE72" s="65">
        <f t="shared" si="26"/>
        <v>0</v>
      </c>
      <c r="BF72" s="65">
        <f t="shared" si="26"/>
        <v>0</v>
      </c>
      <c r="BG72" s="65">
        <f t="shared" si="26"/>
        <v>0</v>
      </c>
      <c r="BH72" s="65">
        <f t="shared" si="26"/>
        <v>0</v>
      </c>
      <c r="BI72" s="65">
        <f t="shared" si="26"/>
        <v>0</v>
      </c>
      <c r="BJ72" s="65">
        <f t="shared" si="26"/>
        <v>0</v>
      </c>
      <c r="BK72" s="66">
        <f t="shared" si="26"/>
        <v>0</v>
      </c>
    </row>
    <row r="73" spans="1:65" x14ac:dyDescent="0.2">
      <c r="G73" s="7"/>
      <c r="Q73" s="7"/>
      <c r="AA73" s="7"/>
      <c r="AK73" s="7"/>
      <c r="AU73" s="7"/>
      <c r="BE73" s="7"/>
    </row>
    <row r="74" spans="1:65" x14ac:dyDescent="0.2">
      <c r="D74" s="7"/>
    </row>
    <row r="75" spans="1:65" x14ac:dyDescent="0.2"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0"/>
  <sheetViews>
    <sheetView workbookViewId="0"/>
  </sheetViews>
  <sheetFormatPr baseColWidth="10" defaultColWidth="8.83203125" defaultRowHeight="15" x14ac:dyDescent="0.2"/>
  <cols>
    <col min="1" max="1" width="2.33203125" customWidth="1"/>
    <col min="2" max="2" width="6.6640625" customWidth="1"/>
    <col min="3" max="3" width="25.33203125" bestFit="1" customWidth="1"/>
    <col min="4" max="4" width="15.5" customWidth="1"/>
    <col min="5" max="6" width="18.33203125" customWidth="1"/>
    <col min="7" max="7" width="10" customWidth="1"/>
    <col min="8" max="8" width="19.83203125" customWidth="1"/>
    <col min="9" max="9" width="15.83203125" bestFit="1" customWidth="1"/>
    <col min="10" max="10" width="17" bestFit="1" customWidth="1"/>
    <col min="11" max="11" width="12.5" customWidth="1"/>
    <col min="12" max="12" width="19.83203125" customWidth="1"/>
  </cols>
  <sheetData>
    <row r="1" spans="2:12" x14ac:dyDescent="0.2">
      <c r="B1" s="91" t="s">
        <v>109</v>
      </c>
      <c r="C1" s="92"/>
      <c r="D1" s="92"/>
      <c r="E1" s="92"/>
      <c r="F1" s="92"/>
      <c r="G1" s="92"/>
      <c r="H1" s="92"/>
      <c r="I1" s="92"/>
      <c r="J1" s="92"/>
      <c r="K1" s="92"/>
      <c r="L1" s="93"/>
    </row>
    <row r="2" spans="2:12" x14ac:dyDescent="0.2">
      <c r="B2" s="91" t="s">
        <v>97</v>
      </c>
      <c r="C2" s="92"/>
      <c r="D2" s="92"/>
      <c r="E2" s="92"/>
      <c r="F2" s="92"/>
      <c r="G2" s="92"/>
      <c r="H2" s="92"/>
      <c r="I2" s="92"/>
      <c r="J2" s="92"/>
      <c r="K2" s="92"/>
      <c r="L2" s="93"/>
    </row>
    <row r="3" spans="2:12" ht="28" x14ac:dyDescent="0.2">
      <c r="B3" s="23" t="s">
        <v>0</v>
      </c>
      <c r="C3" s="23" t="s">
        <v>51</v>
      </c>
      <c r="D3" s="23" t="s">
        <v>52</v>
      </c>
      <c r="E3" s="23" t="s">
        <v>53</v>
      </c>
      <c r="F3" s="23" t="s">
        <v>21</v>
      </c>
      <c r="G3" s="23" t="s">
        <v>25</v>
      </c>
      <c r="H3" s="23" t="s">
        <v>43</v>
      </c>
      <c r="I3" s="23" t="s">
        <v>54</v>
      </c>
      <c r="J3" s="23" t="s">
        <v>55</v>
      </c>
      <c r="K3" s="23" t="s">
        <v>56</v>
      </c>
      <c r="L3" s="23" t="s">
        <v>57</v>
      </c>
    </row>
    <row r="4" spans="2:12" x14ac:dyDescent="0.2">
      <c r="B4" s="24">
        <v>1</v>
      </c>
      <c r="C4" s="25" t="s">
        <v>58</v>
      </c>
      <c r="D4" s="26">
        <v>0</v>
      </c>
      <c r="E4" s="26">
        <v>0</v>
      </c>
      <c r="F4" s="37">
        <v>3.5430692354299999E-2</v>
      </c>
      <c r="G4" s="26">
        <v>1.3877510965999999E-3</v>
      </c>
      <c r="H4" s="26">
        <v>0</v>
      </c>
      <c r="I4" s="27">
        <v>0</v>
      </c>
      <c r="J4" s="27">
        <v>0</v>
      </c>
      <c r="K4" s="27">
        <f>SUM(D4:J4)</f>
        <v>3.6818443450899997E-2</v>
      </c>
      <c r="L4" s="26">
        <v>0</v>
      </c>
    </row>
    <row r="5" spans="2:12" x14ac:dyDescent="0.2">
      <c r="B5" s="24">
        <v>2</v>
      </c>
      <c r="C5" s="28" t="s">
        <v>59</v>
      </c>
      <c r="D5" s="26">
        <v>0.14169412374100002</v>
      </c>
      <c r="E5" s="26">
        <v>0</v>
      </c>
      <c r="F5" s="37">
        <v>18.902674464161478</v>
      </c>
      <c r="G5" s="26">
        <v>1.7230562149640001</v>
      </c>
      <c r="H5" s="26">
        <v>0</v>
      </c>
      <c r="I5" s="27">
        <v>0</v>
      </c>
      <c r="J5" s="27">
        <v>0</v>
      </c>
      <c r="K5" s="27">
        <f t="shared" ref="K5:K41" si="0">SUM(D5:J5)</f>
        <v>20.767424802866479</v>
      </c>
      <c r="L5" s="26">
        <v>0</v>
      </c>
    </row>
    <row r="6" spans="2:12" x14ac:dyDescent="0.2">
      <c r="B6" s="24">
        <v>3</v>
      </c>
      <c r="C6" s="25" t="s">
        <v>60</v>
      </c>
      <c r="D6" s="26">
        <v>0</v>
      </c>
      <c r="E6" s="26">
        <v>0</v>
      </c>
      <c r="F6" s="37">
        <v>0.20281358409620001</v>
      </c>
      <c r="G6" s="26">
        <v>6.1266835709600002E-2</v>
      </c>
      <c r="H6" s="26">
        <v>0</v>
      </c>
      <c r="I6" s="27">
        <v>0</v>
      </c>
      <c r="J6" s="27">
        <v>0</v>
      </c>
      <c r="K6" s="27">
        <f t="shared" si="0"/>
        <v>0.26408041980579999</v>
      </c>
      <c r="L6" s="26">
        <v>0</v>
      </c>
    </row>
    <row r="7" spans="2:12" x14ac:dyDescent="0.2">
      <c r="B7" s="24">
        <v>4</v>
      </c>
      <c r="C7" s="28" t="s">
        <v>61</v>
      </c>
      <c r="D7" s="26">
        <v>3.3232777409999997E-4</v>
      </c>
      <c r="E7" s="26">
        <v>0</v>
      </c>
      <c r="F7" s="37">
        <v>5.1522147555673001</v>
      </c>
      <c r="G7" s="26">
        <v>0.36201742390160002</v>
      </c>
      <c r="H7" s="26">
        <v>0</v>
      </c>
      <c r="I7" s="27">
        <v>0</v>
      </c>
      <c r="J7" s="27">
        <v>0</v>
      </c>
      <c r="K7" s="27">
        <f t="shared" si="0"/>
        <v>5.5145645072429996</v>
      </c>
      <c r="L7" s="26">
        <v>0</v>
      </c>
    </row>
    <row r="8" spans="2:12" x14ac:dyDescent="0.2">
      <c r="B8" s="24">
        <v>5</v>
      </c>
      <c r="C8" s="28" t="s">
        <v>62</v>
      </c>
      <c r="D8" s="26">
        <v>0.30231474141820003</v>
      </c>
      <c r="E8" s="26">
        <v>0</v>
      </c>
      <c r="F8" s="37">
        <v>15.421668307184312</v>
      </c>
      <c r="G8" s="26">
        <v>1.3132155569959001</v>
      </c>
      <c r="H8" s="26">
        <v>0</v>
      </c>
      <c r="I8" s="27">
        <v>0</v>
      </c>
      <c r="J8" s="27">
        <v>0</v>
      </c>
      <c r="K8" s="27">
        <f t="shared" si="0"/>
        <v>17.037198605598412</v>
      </c>
      <c r="L8" s="26">
        <v>0</v>
      </c>
    </row>
    <row r="9" spans="2:12" x14ac:dyDescent="0.2">
      <c r="B9" s="24">
        <v>6</v>
      </c>
      <c r="C9" s="28" t="s">
        <v>63</v>
      </c>
      <c r="D9" s="26">
        <v>2.49830138706E-2</v>
      </c>
      <c r="E9" s="26">
        <v>0</v>
      </c>
      <c r="F9" s="37">
        <v>11.628336377951797</v>
      </c>
      <c r="G9" s="26">
        <v>2.0452781012878001</v>
      </c>
      <c r="H9" s="26">
        <v>0</v>
      </c>
      <c r="I9" s="27">
        <v>0</v>
      </c>
      <c r="J9" s="27">
        <v>0</v>
      </c>
      <c r="K9" s="27">
        <f t="shared" si="0"/>
        <v>13.698597493110196</v>
      </c>
      <c r="L9" s="26">
        <v>0</v>
      </c>
    </row>
    <row r="10" spans="2:12" x14ac:dyDescent="0.2">
      <c r="B10" s="24">
        <v>7</v>
      </c>
      <c r="C10" s="28" t="s">
        <v>64</v>
      </c>
      <c r="D10" s="26">
        <v>8.7773436869900023E-2</v>
      </c>
      <c r="E10" s="26">
        <v>0</v>
      </c>
      <c r="F10" s="37">
        <v>27.602766975349223</v>
      </c>
      <c r="G10" s="26">
        <v>3.2868602444800978</v>
      </c>
      <c r="H10" s="26">
        <v>0</v>
      </c>
      <c r="I10" s="27">
        <v>0</v>
      </c>
      <c r="J10" s="27">
        <v>0</v>
      </c>
      <c r="K10" s="27">
        <f t="shared" si="0"/>
        <v>30.977400656699221</v>
      </c>
      <c r="L10" s="26">
        <v>0</v>
      </c>
    </row>
    <row r="11" spans="2:12" x14ac:dyDescent="0.2">
      <c r="B11" s="24">
        <v>8</v>
      </c>
      <c r="C11" s="25" t="s">
        <v>65</v>
      </c>
      <c r="D11" s="26">
        <v>3.1912242903000002E-2</v>
      </c>
      <c r="E11" s="26">
        <v>0</v>
      </c>
      <c r="F11" s="37">
        <v>0.15325766570820007</v>
      </c>
      <c r="G11" s="26">
        <v>2.5792905806000001E-3</v>
      </c>
      <c r="H11" s="26">
        <v>0</v>
      </c>
      <c r="I11" s="27">
        <v>0</v>
      </c>
      <c r="J11" s="27">
        <v>0</v>
      </c>
      <c r="K11" s="27">
        <f t="shared" si="0"/>
        <v>0.18774919919180008</v>
      </c>
      <c r="L11" s="26">
        <v>0</v>
      </c>
    </row>
    <row r="12" spans="2:12" x14ac:dyDescent="0.2">
      <c r="B12" s="24">
        <v>9</v>
      </c>
      <c r="C12" s="25" t="s">
        <v>66</v>
      </c>
      <c r="D12" s="26">
        <v>0</v>
      </c>
      <c r="E12" s="26">
        <v>0</v>
      </c>
      <c r="F12" s="37">
        <v>5.0696624512999999E-3</v>
      </c>
      <c r="G12" s="26">
        <v>5.0639387089999996E-4</v>
      </c>
      <c r="H12" s="26">
        <v>0</v>
      </c>
      <c r="I12" s="27">
        <v>0</v>
      </c>
      <c r="J12" s="27">
        <v>0</v>
      </c>
      <c r="K12" s="27">
        <f t="shared" si="0"/>
        <v>5.5760563221999996E-3</v>
      </c>
      <c r="L12" s="26">
        <v>0</v>
      </c>
    </row>
    <row r="13" spans="2:12" x14ac:dyDescent="0.2">
      <c r="B13" s="24">
        <v>10</v>
      </c>
      <c r="C13" s="28" t="s">
        <v>67</v>
      </c>
      <c r="D13" s="26">
        <v>2.0229660354700002E-2</v>
      </c>
      <c r="E13" s="26">
        <v>0</v>
      </c>
      <c r="F13" s="37">
        <v>5.866741375022098</v>
      </c>
      <c r="G13" s="26">
        <v>5.5593533274175995</v>
      </c>
      <c r="H13" s="26">
        <v>0</v>
      </c>
      <c r="I13" s="27">
        <v>0</v>
      </c>
      <c r="J13" s="27">
        <v>0</v>
      </c>
      <c r="K13" s="27">
        <f t="shared" si="0"/>
        <v>11.446324362794398</v>
      </c>
      <c r="L13" s="26">
        <v>0</v>
      </c>
    </row>
    <row r="14" spans="2:12" x14ac:dyDescent="0.2">
      <c r="B14" s="24">
        <v>11</v>
      </c>
      <c r="C14" s="28" t="s">
        <v>68</v>
      </c>
      <c r="D14" s="26">
        <v>3.8852376704087006</v>
      </c>
      <c r="E14" s="26">
        <v>0</v>
      </c>
      <c r="F14" s="37">
        <v>293.60297558165217</v>
      </c>
      <c r="G14" s="26">
        <v>62.742171066449309</v>
      </c>
      <c r="H14" s="26">
        <v>0</v>
      </c>
      <c r="I14" s="27">
        <v>0</v>
      </c>
      <c r="J14" s="27">
        <v>0</v>
      </c>
      <c r="K14" s="27">
        <f t="shared" si="0"/>
        <v>360.23038431851018</v>
      </c>
      <c r="L14" s="26">
        <v>0</v>
      </c>
    </row>
    <row r="15" spans="2:12" x14ac:dyDescent="0.2">
      <c r="B15" s="24">
        <v>12</v>
      </c>
      <c r="C15" s="28" t="s">
        <v>69</v>
      </c>
      <c r="D15" s="26">
        <v>0.92718433932080013</v>
      </c>
      <c r="E15" s="26">
        <v>0</v>
      </c>
      <c r="F15" s="37">
        <v>55.151657803357352</v>
      </c>
      <c r="G15" s="26">
        <v>8.8565346765711954</v>
      </c>
      <c r="H15" s="26">
        <v>0</v>
      </c>
      <c r="I15" s="27">
        <v>0</v>
      </c>
      <c r="J15" s="27">
        <v>0</v>
      </c>
      <c r="K15" s="27">
        <f t="shared" si="0"/>
        <v>64.935376819249356</v>
      </c>
      <c r="L15" s="26">
        <v>0</v>
      </c>
    </row>
    <row r="16" spans="2:12" x14ac:dyDescent="0.2">
      <c r="B16" s="24">
        <v>13</v>
      </c>
      <c r="C16" s="28" t="s">
        <v>70</v>
      </c>
      <c r="D16" s="26">
        <v>7.3545277547999999E-2</v>
      </c>
      <c r="E16" s="26">
        <v>0</v>
      </c>
      <c r="F16" s="37">
        <v>4.1305507141489013</v>
      </c>
      <c r="G16" s="26">
        <v>0.59822002019199993</v>
      </c>
      <c r="H16" s="26">
        <v>0</v>
      </c>
      <c r="I16" s="27">
        <v>0</v>
      </c>
      <c r="J16" s="27">
        <v>0</v>
      </c>
      <c r="K16" s="27">
        <f t="shared" si="0"/>
        <v>4.8023160118889008</v>
      </c>
      <c r="L16" s="26">
        <v>0</v>
      </c>
    </row>
    <row r="17" spans="2:12" x14ac:dyDescent="0.2">
      <c r="B17" s="24">
        <v>14</v>
      </c>
      <c r="C17" s="28" t="s">
        <v>71</v>
      </c>
      <c r="D17" s="26">
        <v>2.04095212576E-2</v>
      </c>
      <c r="E17" s="26">
        <v>0</v>
      </c>
      <c r="F17" s="37">
        <v>3.6099668682837991</v>
      </c>
      <c r="G17" s="26">
        <v>1.4131298302567998</v>
      </c>
      <c r="H17" s="26">
        <v>0</v>
      </c>
      <c r="I17" s="27">
        <v>0</v>
      </c>
      <c r="J17" s="27">
        <v>0</v>
      </c>
      <c r="K17" s="27">
        <f t="shared" si="0"/>
        <v>5.043506219798199</v>
      </c>
      <c r="L17" s="26">
        <v>0</v>
      </c>
    </row>
    <row r="18" spans="2:12" x14ac:dyDescent="0.2">
      <c r="B18" s="24">
        <v>15</v>
      </c>
      <c r="C18" s="28" t="s">
        <v>72</v>
      </c>
      <c r="D18" s="26">
        <v>0.14530931109530001</v>
      </c>
      <c r="E18" s="26">
        <v>0</v>
      </c>
      <c r="F18" s="37">
        <v>24.062590407013925</v>
      </c>
      <c r="G18" s="26">
        <v>3.3069847903174998</v>
      </c>
      <c r="H18" s="26">
        <v>0</v>
      </c>
      <c r="I18" s="27">
        <v>0</v>
      </c>
      <c r="J18" s="27">
        <v>0</v>
      </c>
      <c r="K18" s="27">
        <f t="shared" si="0"/>
        <v>27.514884508426725</v>
      </c>
      <c r="L18" s="26">
        <v>0</v>
      </c>
    </row>
    <row r="19" spans="2:12" x14ac:dyDescent="0.2">
      <c r="B19" s="24">
        <v>16</v>
      </c>
      <c r="C19" s="28" t="s">
        <v>73</v>
      </c>
      <c r="D19" s="26">
        <v>3.1778319859298003</v>
      </c>
      <c r="E19" s="26">
        <v>0</v>
      </c>
      <c r="F19" s="37">
        <v>159.6751235535159</v>
      </c>
      <c r="G19" s="26">
        <v>38.840377685881201</v>
      </c>
      <c r="H19" s="26">
        <v>0</v>
      </c>
      <c r="I19" s="27">
        <v>0</v>
      </c>
      <c r="J19" s="27">
        <v>0</v>
      </c>
      <c r="K19" s="27">
        <f t="shared" si="0"/>
        <v>201.69333322532691</v>
      </c>
      <c r="L19" s="26">
        <v>0</v>
      </c>
    </row>
    <row r="20" spans="2:12" x14ac:dyDescent="0.2">
      <c r="B20" s="24">
        <v>17</v>
      </c>
      <c r="C20" s="28" t="s">
        <v>74</v>
      </c>
      <c r="D20" s="26">
        <v>0.36328424167620005</v>
      </c>
      <c r="E20" s="26">
        <v>0</v>
      </c>
      <c r="F20" s="37">
        <v>11.66039337848779</v>
      </c>
      <c r="G20" s="26">
        <v>2.5651753377065001</v>
      </c>
      <c r="H20" s="26">
        <v>0</v>
      </c>
      <c r="I20" s="27">
        <v>0</v>
      </c>
      <c r="J20" s="27">
        <v>0</v>
      </c>
      <c r="K20" s="27">
        <f t="shared" si="0"/>
        <v>14.58885295787049</v>
      </c>
      <c r="L20" s="26">
        <v>0</v>
      </c>
    </row>
    <row r="21" spans="2:12" x14ac:dyDescent="0.2">
      <c r="B21" s="24">
        <v>18</v>
      </c>
      <c r="C21" s="28" t="s">
        <v>107</v>
      </c>
      <c r="D21" s="26">
        <v>0</v>
      </c>
      <c r="E21" s="26">
        <v>0</v>
      </c>
      <c r="F21" s="37">
        <v>2.0186734193E-3</v>
      </c>
      <c r="G21" s="26">
        <v>0</v>
      </c>
      <c r="H21" s="26">
        <v>0</v>
      </c>
      <c r="I21" s="26">
        <v>0</v>
      </c>
      <c r="J21" s="26">
        <v>0</v>
      </c>
      <c r="K21" s="27">
        <f t="shared" si="0"/>
        <v>2.0186734193E-3</v>
      </c>
      <c r="L21" s="26">
        <v>0</v>
      </c>
    </row>
    <row r="22" spans="2:12" x14ac:dyDescent="0.2">
      <c r="B22" s="24">
        <v>19</v>
      </c>
      <c r="C22" s="25" t="s">
        <v>95</v>
      </c>
      <c r="D22" s="26">
        <v>0</v>
      </c>
      <c r="E22" s="26">
        <v>0</v>
      </c>
      <c r="F22" s="37">
        <v>0</v>
      </c>
      <c r="G22" s="26">
        <v>0</v>
      </c>
      <c r="H22" s="26">
        <v>0</v>
      </c>
      <c r="I22" s="27">
        <v>0</v>
      </c>
      <c r="J22" s="27">
        <v>0</v>
      </c>
      <c r="K22" s="27">
        <f t="shared" si="0"/>
        <v>0</v>
      </c>
      <c r="L22" s="26">
        <v>0</v>
      </c>
    </row>
    <row r="23" spans="2:12" x14ac:dyDescent="0.2">
      <c r="B23" s="24">
        <v>20</v>
      </c>
      <c r="C23" s="28" t="s">
        <v>75</v>
      </c>
      <c r="D23" s="26">
        <v>0.59597629057790014</v>
      </c>
      <c r="E23" s="26">
        <v>0</v>
      </c>
      <c r="F23" s="37">
        <v>94.117819266244382</v>
      </c>
      <c r="G23" s="26">
        <v>17.848536427242006</v>
      </c>
      <c r="H23" s="26">
        <v>0</v>
      </c>
      <c r="I23" s="27">
        <v>0</v>
      </c>
      <c r="J23" s="27">
        <v>0</v>
      </c>
      <c r="K23" s="27">
        <f t="shared" si="0"/>
        <v>112.56233198406429</v>
      </c>
      <c r="L23" s="26">
        <v>0</v>
      </c>
    </row>
    <row r="24" spans="2:12" x14ac:dyDescent="0.2">
      <c r="B24" s="24">
        <v>21</v>
      </c>
      <c r="C24" s="28" t="s">
        <v>76</v>
      </c>
      <c r="D24" s="26">
        <v>30.619892635897948</v>
      </c>
      <c r="E24" s="26">
        <v>0</v>
      </c>
      <c r="F24" s="37">
        <v>800.01938594866056</v>
      </c>
      <c r="G24" s="26">
        <v>172.72629438736774</v>
      </c>
      <c r="H24" s="26">
        <v>0</v>
      </c>
      <c r="I24" s="27">
        <v>0</v>
      </c>
      <c r="J24" s="27">
        <v>0</v>
      </c>
      <c r="K24" s="27">
        <f t="shared" si="0"/>
        <v>1003.3655729719262</v>
      </c>
      <c r="L24" s="26">
        <v>0</v>
      </c>
    </row>
    <row r="25" spans="2:12" x14ac:dyDescent="0.2">
      <c r="B25" s="24">
        <v>22</v>
      </c>
      <c r="C25" s="25" t="s">
        <v>77</v>
      </c>
      <c r="D25" s="26">
        <v>0</v>
      </c>
      <c r="E25" s="26">
        <v>0</v>
      </c>
      <c r="F25" s="37">
        <v>0.44060988706380005</v>
      </c>
      <c r="G25" s="26">
        <v>3.1936950967599999E-2</v>
      </c>
      <c r="H25" s="26">
        <v>0</v>
      </c>
      <c r="I25" s="27">
        <v>0</v>
      </c>
      <c r="J25" s="27">
        <v>0</v>
      </c>
      <c r="K25" s="27">
        <f t="shared" si="0"/>
        <v>0.47254683803140007</v>
      </c>
      <c r="L25" s="26">
        <v>0</v>
      </c>
    </row>
    <row r="26" spans="2:12" x14ac:dyDescent="0.2">
      <c r="B26" s="24">
        <v>23</v>
      </c>
      <c r="C26" s="28" t="s">
        <v>78</v>
      </c>
      <c r="D26" s="26">
        <v>5.2271663547000004E-3</v>
      </c>
      <c r="E26" s="26">
        <v>0</v>
      </c>
      <c r="F26" s="37">
        <v>0.73174894961180004</v>
      </c>
      <c r="G26" s="26">
        <v>3.9777975031899997E-2</v>
      </c>
      <c r="H26" s="26">
        <v>0</v>
      </c>
      <c r="I26" s="27">
        <v>0</v>
      </c>
      <c r="J26" s="27">
        <v>0</v>
      </c>
      <c r="K26" s="27">
        <f t="shared" si="0"/>
        <v>0.77675409099839998</v>
      </c>
      <c r="L26" s="26">
        <v>0</v>
      </c>
    </row>
    <row r="27" spans="2:12" x14ac:dyDescent="0.2">
      <c r="B27" s="24">
        <v>24</v>
      </c>
      <c r="C27" s="25" t="s">
        <v>79</v>
      </c>
      <c r="D27" s="26">
        <v>0</v>
      </c>
      <c r="E27" s="26">
        <v>0</v>
      </c>
      <c r="F27" s="37">
        <v>0.42415242399970005</v>
      </c>
      <c r="G27" s="26">
        <v>0</v>
      </c>
      <c r="H27" s="26">
        <v>0</v>
      </c>
      <c r="I27" s="27">
        <v>0</v>
      </c>
      <c r="J27" s="27">
        <v>0</v>
      </c>
      <c r="K27" s="27">
        <f t="shared" si="0"/>
        <v>0.42415242399970005</v>
      </c>
      <c r="L27" s="26">
        <v>0</v>
      </c>
    </row>
    <row r="28" spans="2:12" x14ac:dyDescent="0.2">
      <c r="B28" s="24">
        <v>25</v>
      </c>
      <c r="C28" s="25" t="s">
        <v>80</v>
      </c>
      <c r="D28" s="26">
        <v>0</v>
      </c>
      <c r="E28" s="26">
        <v>0</v>
      </c>
      <c r="F28" s="37">
        <v>0.18335478693490001</v>
      </c>
      <c r="G28" s="26">
        <v>2.0735737419000002E-3</v>
      </c>
      <c r="H28" s="26">
        <v>0</v>
      </c>
      <c r="I28" s="27">
        <v>0</v>
      </c>
      <c r="J28" s="27">
        <v>0</v>
      </c>
      <c r="K28" s="27">
        <f t="shared" si="0"/>
        <v>0.18542836067680002</v>
      </c>
      <c r="L28" s="26">
        <v>0</v>
      </c>
    </row>
    <row r="29" spans="2:12" x14ac:dyDescent="0.2">
      <c r="B29" s="24">
        <v>26</v>
      </c>
      <c r="C29" s="28" t="s">
        <v>81</v>
      </c>
      <c r="D29" s="26">
        <v>1.3540902098036995</v>
      </c>
      <c r="E29" s="26">
        <v>0</v>
      </c>
      <c r="F29" s="37">
        <v>106.89566128074698</v>
      </c>
      <c r="G29" s="26">
        <v>18.557557624115113</v>
      </c>
      <c r="H29" s="26">
        <v>0</v>
      </c>
      <c r="I29" s="27">
        <v>0</v>
      </c>
      <c r="J29" s="27">
        <v>0</v>
      </c>
      <c r="K29" s="27">
        <f t="shared" si="0"/>
        <v>126.8073091146658</v>
      </c>
      <c r="L29" s="26">
        <v>0</v>
      </c>
    </row>
    <row r="30" spans="2:12" x14ac:dyDescent="0.2">
      <c r="B30" s="24">
        <v>27</v>
      </c>
      <c r="C30" s="28" t="s">
        <v>82</v>
      </c>
      <c r="D30" s="26">
        <v>0.13714622341829999</v>
      </c>
      <c r="E30" s="26">
        <v>0</v>
      </c>
      <c r="F30" s="37">
        <v>23.187944908655293</v>
      </c>
      <c r="G30" s="26">
        <v>5.3918252978635985</v>
      </c>
      <c r="H30" s="26">
        <v>0</v>
      </c>
      <c r="I30" s="27">
        <v>0</v>
      </c>
      <c r="J30" s="27">
        <v>0</v>
      </c>
      <c r="K30" s="27">
        <f t="shared" si="0"/>
        <v>28.716916429937189</v>
      </c>
      <c r="L30" s="26">
        <v>0</v>
      </c>
    </row>
    <row r="31" spans="2:12" x14ac:dyDescent="0.2">
      <c r="B31" s="24">
        <v>28</v>
      </c>
      <c r="C31" s="28" t="s">
        <v>22</v>
      </c>
      <c r="D31" s="26">
        <v>1.1881938181266001</v>
      </c>
      <c r="E31" s="26">
        <v>0</v>
      </c>
      <c r="F31" s="37">
        <v>50.370192744312114</v>
      </c>
      <c r="G31" s="26">
        <v>6.821725068284203</v>
      </c>
      <c r="H31" s="26">
        <v>0</v>
      </c>
      <c r="I31" s="27">
        <v>0</v>
      </c>
      <c r="J31" s="27">
        <v>0</v>
      </c>
      <c r="K31" s="27">
        <f t="shared" si="0"/>
        <v>58.380111630722915</v>
      </c>
      <c r="L31" s="26">
        <v>0</v>
      </c>
    </row>
    <row r="32" spans="2:12" x14ac:dyDescent="0.2">
      <c r="B32" s="24">
        <v>29</v>
      </c>
      <c r="C32" s="28" t="s">
        <v>83</v>
      </c>
      <c r="D32" s="26">
        <v>1.4358909257999999E-2</v>
      </c>
      <c r="E32" s="26">
        <v>0</v>
      </c>
      <c r="F32" s="37">
        <v>2.1589332807032022</v>
      </c>
      <c r="G32" s="26">
        <v>5.1739136418500004E-2</v>
      </c>
      <c r="H32" s="26">
        <v>0</v>
      </c>
      <c r="I32" s="27">
        <v>0</v>
      </c>
      <c r="J32" s="27">
        <v>0</v>
      </c>
      <c r="K32" s="27">
        <f t="shared" si="0"/>
        <v>2.2250313263797024</v>
      </c>
      <c r="L32" s="26">
        <v>0</v>
      </c>
    </row>
    <row r="33" spans="2:12" x14ac:dyDescent="0.2">
      <c r="B33" s="24">
        <v>30</v>
      </c>
      <c r="C33" s="28" t="s">
        <v>84</v>
      </c>
      <c r="D33" s="26">
        <v>0.83362569367470007</v>
      </c>
      <c r="E33" s="26">
        <v>0</v>
      </c>
      <c r="F33" s="37">
        <v>85.375434127191397</v>
      </c>
      <c r="G33" s="26">
        <v>17.571844439728004</v>
      </c>
      <c r="H33" s="26">
        <v>0</v>
      </c>
      <c r="I33" s="27">
        <v>0</v>
      </c>
      <c r="J33" s="27">
        <v>0</v>
      </c>
      <c r="K33" s="27">
        <f t="shared" si="0"/>
        <v>103.7809042605941</v>
      </c>
      <c r="L33" s="26">
        <v>0</v>
      </c>
    </row>
    <row r="34" spans="2:12" x14ac:dyDescent="0.2">
      <c r="B34" s="24">
        <v>31</v>
      </c>
      <c r="C34" s="28" t="s">
        <v>85</v>
      </c>
      <c r="D34" s="26">
        <v>0.7210903402872002</v>
      </c>
      <c r="E34" s="26">
        <v>0</v>
      </c>
      <c r="F34" s="37">
        <v>77.372167763775735</v>
      </c>
      <c r="G34" s="26">
        <v>10.786534388568199</v>
      </c>
      <c r="H34" s="26">
        <v>0</v>
      </c>
      <c r="I34" s="27">
        <v>0</v>
      </c>
      <c r="J34" s="27">
        <v>0</v>
      </c>
      <c r="K34" s="27">
        <f t="shared" si="0"/>
        <v>88.87979249263114</v>
      </c>
      <c r="L34" s="26">
        <v>0</v>
      </c>
    </row>
    <row r="35" spans="2:12" x14ac:dyDescent="0.2">
      <c r="B35" s="24">
        <v>32</v>
      </c>
      <c r="C35" s="25" t="s">
        <v>86</v>
      </c>
      <c r="D35" s="26">
        <v>0</v>
      </c>
      <c r="E35" s="26">
        <v>0</v>
      </c>
      <c r="F35" s="37">
        <v>1.1156485229988999</v>
      </c>
      <c r="G35" s="26">
        <v>7.3260864193E-3</v>
      </c>
      <c r="H35" s="26">
        <v>0</v>
      </c>
      <c r="I35" s="27">
        <v>0</v>
      </c>
      <c r="J35" s="27">
        <v>0</v>
      </c>
      <c r="K35" s="27">
        <f t="shared" si="0"/>
        <v>1.1229746094182</v>
      </c>
      <c r="L35" s="26">
        <v>0</v>
      </c>
    </row>
    <row r="36" spans="2:12" x14ac:dyDescent="0.2">
      <c r="B36" s="24">
        <v>33</v>
      </c>
      <c r="C36" s="28" t="s">
        <v>87</v>
      </c>
      <c r="D36" s="26">
        <v>2.0918884657057002</v>
      </c>
      <c r="E36" s="26">
        <v>0</v>
      </c>
      <c r="F36" s="37">
        <v>131.74804775820846</v>
      </c>
      <c r="G36" s="26">
        <v>19.841007554755585</v>
      </c>
      <c r="H36" s="26">
        <v>0</v>
      </c>
      <c r="I36" s="27">
        <v>0</v>
      </c>
      <c r="J36" s="27">
        <v>0</v>
      </c>
      <c r="K36" s="27">
        <f t="shared" si="0"/>
        <v>153.68094377866973</v>
      </c>
      <c r="L36" s="26">
        <v>0</v>
      </c>
    </row>
    <row r="37" spans="2:12" x14ac:dyDescent="0.2">
      <c r="B37" s="24">
        <v>34</v>
      </c>
      <c r="C37" s="28" t="s">
        <v>88</v>
      </c>
      <c r="D37" s="26">
        <v>0.42322722844920019</v>
      </c>
      <c r="E37" s="26">
        <v>0</v>
      </c>
      <c r="F37" s="37">
        <v>60.050038352291025</v>
      </c>
      <c r="G37" s="26">
        <v>5.4506665964121037</v>
      </c>
      <c r="H37" s="26">
        <v>0</v>
      </c>
      <c r="I37" s="27">
        <v>0</v>
      </c>
      <c r="J37" s="27">
        <v>0</v>
      </c>
      <c r="K37" s="27">
        <f t="shared" si="0"/>
        <v>65.923932177152324</v>
      </c>
      <c r="L37" s="26">
        <v>0</v>
      </c>
    </row>
    <row r="38" spans="2:12" x14ac:dyDescent="0.2">
      <c r="B38" s="24">
        <v>35</v>
      </c>
      <c r="C38" s="28" t="s">
        <v>89</v>
      </c>
      <c r="D38" s="26">
        <v>0</v>
      </c>
      <c r="E38" s="26">
        <v>0</v>
      </c>
      <c r="F38" s="37">
        <v>0.20851977309550002</v>
      </c>
      <c r="G38" s="26">
        <v>7.9605888386000013E-3</v>
      </c>
      <c r="H38" s="26">
        <v>0</v>
      </c>
      <c r="I38" s="27">
        <v>0</v>
      </c>
      <c r="J38" s="27">
        <v>0</v>
      </c>
      <c r="K38" s="27">
        <f t="shared" si="0"/>
        <v>0.21648036193410003</v>
      </c>
      <c r="L38" s="26">
        <v>0</v>
      </c>
    </row>
    <row r="39" spans="2:12" x14ac:dyDescent="0.2">
      <c r="B39" s="24">
        <v>36</v>
      </c>
      <c r="C39" s="28" t="s">
        <v>90</v>
      </c>
      <c r="D39" s="26">
        <v>3.2417221322828986</v>
      </c>
      <c r="E39" s="26">
        <v>0</v>
      </c>
      <c r="F39" s="37">
        <v>205.80729278178629</v>
      </c>
      <c r="G39" s="26">
        <v>36.636480664419921</v>
      </c>
      <c r="H39" s="26">
        <v>0</v>
      </c>
      <c r="I39" s="27">
        <v>0</v>
      </c>
      <c r="J39" s="27">
        <v>0</v>
      </c>
      <c r="K39" s="27">
        <f t="shared" si="0"/>
        <v>245.68549557848911</v>
      </c>
      <c r="L39" s="26">
        <v>0</v>
      </c>
    </row>
    <row r="40" spans="2:12" x14ac:dyDescent="0.2">
      <c r="B40" s="24">
        <v>37</v>
      </c>
      <c r="C40" s="28" t="s">
        <v>91</v>
      </c>
      <c r="D40" s="26">
        <v>1.2496231193299999E-2</v>
      </c>
      <c r="E40" s="26">
        <v>0</v>
      </c>
      <c r="F40" s="37">
        <v>9.877583534561305</v>
      </c>
      <c r="G40" s="26">
        <v>1.2381085114493997</v>
      </c>
      <c r="H40" s="26">
        <v>0</v>
      </c>
      <c r="I40" s="27">
        <v>0</v>
      </c>
      <c r="J40" s="27">
        <v>0</v>
      </c>
      <c r="K40" s="27">
        <f t="shared" si="0"/>
        <v>11.128188277204003</v>
      </c>
      <c r="L40" s="26">
        <v>0</v>
      </c>
    </row>
    <row r="41" spans="2:12" x14ac:dyDescent="0.2">
      <c r="B41" s="24">
        <v>38</v>
      </c>
      <c r="C41" s="28" t="s">
        <v>92</v>
      </c>
      <c r="D41" s="26">
        <v>0.8570207733827</v>
      </c>
      <c r="E41" s="26">
        <v>0</v>
      </c>
      <c r="F41" s="37">
        <v>102.14101241198018</v>
      </c>
      <c r="G41" s="26">
        <v>18.900605466439085</v>
      </c>
      <c r="H41" s="26">
        <v>0</v>
      </c>
      <c r="I41" s="27">
        <v>0</v>
      </c>
      <c r="J41" s="27">
        <v>0</v>
      </c>
      <c r="K41" s="27">
        <f t="shared" si="0"/>
        <v>121.89863865180197</v>
      </c>
      <c r="L41" s="26">
        <v>0</v>
      </c>
    </row>
    <row r="42" spans="2:12" s="32" customFormat="1" x14ac:dyDescent="0.2">
      <c r="B42" s="29" t="s">
        <v>93</v>
      </c>
      <c r="C42" s="30"/>
      <c r="D42" s="31">
        <f>SUM(D4:D41)</f>
        <v>51.297998012580742</v>
      </c>
      <c r="E42" s="31">
        <f t="shared" ref="E42:L42" si="1">SUM(E4:E41)</f>
        <v>0</v>
      </c>
      <c r="F42" s="31">
        <f t="shared" si="1"/>
        <v>2389.0917993425469</v>
      </c>
      <c r="G42" s="31">
        <f t="shared" si="1"/>
        <v>464.590115285742</v>
      </c>
      <c r="H42" s="31">
        <f t="shared" si="1"/>
        <v>0</v>
      </c>
      <c r="I42" s="31">
        <f t="shared" si="1"/>
        <v>0</v>
      </c>
      <c r="J42" s="31">
        <f t="shared" si="1"/>
        <v>0</v>
      </c>
      <c r="K42" s="31">
        <f>SUM(K4:K41)</f>
        <v>2904.9799126408689</v>
      </c>
      <c r="L42" s="31">
        <f t="shared" si="1"/>
        <v>0</v>
      </c>
    </row>
    <row r="43" spans="2:12" x14ac:dyDescent="0.2">
      <c r="B43" t="s">
        <v>94</v>
      </c>
      <c r="D43" s="35"/>
      <c r="F43" s="35"/>
      <c r="G43" s="35"/>
      <c r="I43" s="33"/>
      <c r="J43" s="33"/>
      <c r="K43" s="35"/>
    </row>
    <row r="44" spans="2:12" s="33" customFormat="1" x14ac:dyDescent="0.2">
      <c r="D44" s="39"/>
      <c r="F44" s="39"/>
      <c r="G44" s="39"/>
      <c r="K44" s="39"/>
    </row>
    <row r="45" spans="2:12" x14ac:dyDescent="0.2">
      <c r="D45" s="67"/>
      <c r="I45" s="33"/>
      <c r="J45" s="33"/>
      <c r="K45" s="67"/>
      <c r="L45" s="33"/>
    </row>
    <row r="46" spans="2:12" x14ac:dyDescent="0.2">
      <c r="D46" s="33"/>
      <c r="E46" s="33"/>
      <c r="F46" s="33"/>
      <c r="G46" s="33"/>
      <c r="I46" s="33"/>
      <c r="J46" s="33"/>
      <c r="K46" s="33"/>
      <c r="L46" s="33"/>
    </row>
    <row r="47" spans="2:12" x14ac:dyDescent="0.2">
      <c r="D47" s="33"/>
      <c r="E47" s="33"/>
      <c r="F47" s="33"/>
      <c r="G47" s="33"/>
      <c r="H47" s="35"/>
      <c r="I47" s="33"/>
      <c r="J47" s="33"/>
      <c r="K47" s="33"/>
      <c r="L47" s="33"/>
    </row>
    <row r="48" spans="2:12" x14ac:dyDescent="0.2">
      <c r="D48" s="34"/>
      <c r="E48" s="34"/>
      <c r="F48" s="34"/>
      <c r="G48" s="34"/>
      <c r="H48" s="34"/>
      <c r="I48" s="35"/>
      <c r="J48" s="35"/>
      <c r="K48" s="34"/>
      <c r="L48" s="34"/>
    </row>
    <row r="49" spans="11:11" x14ac:dyDescent="0.2">
      <c r="K49" s="36"/>
    </row>
    <row r="50" spans="11:11" x14ac:dyDescent="0.2">
      <c r="K50" s="36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2025-06-10T05:18:39Z</dcterms:modified>
</cp:coreProperties>
</file>