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4_25/Oct-24/Disclosure of AUM/"/>
    </mc:Choice>
  </mc:AlternateContent>
  <xr:revisionPtr revIDLastSave="2" documentId="13_ncr:1_{FB2F3DDC-31BC-4BB0-976E-FBAF1E4D4848}" xr6:coauthVersionLast="47" xr6:coauthVersionMax="47" xr10:uidLastSave="{BD6BFDDB-93A5-4430-A634-046E6AE447A2}"/>
  <bookViews>
    <workbookView xWindow="-110" yWindow="-110" windowWidth="19420" windowHeight="10300" activeTab="1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4" i="1" l="1"/>
  <c r="BK40" i="1" l="1"/>
  <c r="D41" i="2" l="1"/>
  <c r="BJ42" i="1" l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K41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7" i="1" l="1"/>
  <c r="BK38" i="1" l="1"/>
  <c r="BK53" i="1" l="1"/>
  <c r="BK28" i="1" l="1"/>
  <c r="BK56" i="1" l="1"/>
  <c r="BI57" i="1" l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J57" i="1"/>
  <c r="D49" i="1" l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C49" i="1"/>
  <c r="L41" i="2"/>
  <c r="J41" i="2"/>
  <c r="I41" i="2"/>
  <c r="H41" i="2"/>
  <c r="G41" i="2"/>
  <c r="F41" i="2"/>
  <c r="E41" i="2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C69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4" i="1"/>
  <c r="BK14" i="1"/>
  <c r="BK15" i="1" s="1"/>
  <c r="BK18" i="1"/>
  <c r="BK39" i="1"/>
  <c r="BK42" i="1" s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K68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3" i="1" l="1"/>
  <c r="BK57" i="1"/>
  <c r="BK58" i="1" s="1"/>
  <c r="BJ58" i="1"/>
  <c r="X58" i="1"/>
  <c r="AJ58" i="1"/>
  <c r="AN58" i="1"/>
  <c r="BD58" i="1"/>
  <c r="BK69" i="1"/>
  <c r="BC58" i="1"/>
  <c r="AS58" i="1"/>
  <c r="BK11" i="1"/>
  <c r="C58" i="1"/>
  <c r="AC58" i="1"/>
  <c r="AM58" i="1"/>
  <c r="BB58" i="1"/>
  <c r="AL58" i="1"/>
  <c r="AF58" i="1"/>
  <c r="T58" i="1"/>
  <c r="L58" i="1"/>
  <c r="BK19" i="1"/>
  <c r="K43" i="1"/>
  <c r="O43" i="1"/>
  <c r="U43" i="1"/>
  <c r="AG43" i="1"/>
  <c r="D58" i="1"/>
  <c r="F58" i="1"/>
  <c r="H58" i="1"/>
  <c r="J58" i="1"/>
  <c r="R58" i="1"/>
  <c r="V58" i="1"/>
  <c r="Z58" i="1"/>
  <c r="AB58" i="1"/>
  <c r="AD58" i="1"/>
  <c r="AH58" i="1"/>
  <c r="AP58" i="1"/>
  <c r="AR58" i="1"/>
  <c r="AT58" i="1"/>
  <c r="AV58" i="1"/>
  <c r="AX58" i="1"/>
  <c r="BJ43" i="1"/>
  <c r="BF58" i="1"/>
  <c r="AR43" i="1"/>
  <c r="BH58" i="1"/>
  <c r="BI58" i="1"/>
  <c r="BE58" i="1"/>
  <c r="BA58" i="1"/>
  <c r="AO58" i="1"/>
  <c r="AK58" i="1"/>
  <c r="Y58" i="1"/>
  <c r="M58" i="1"/>
  <c r="E58" i="1"/>
  <c r="BG58" i="1"/>
  <c r="AY58" i="1"/>
  <c r="AW58" i="1"/>
  <c r="AU58" i="1"/>
  <c r="AQ58" i="1"/>
  <c r="AJ43" i="1"/>
  <c r="AP43" i="1"/>
  <c r="AP30" i="1"/>
  <c r="D43" i="1"/>
  <c r="H43" i="1"/>
  <c r="N43" i="1"/>
  <c r="R43" i="1"/>
  <c r="T43" i="1"/>
  <c r="V43" i="1"/>
  <c r="X43" i="1"/>
  <c r="Z43" i="1"/>
  <c r="AD43" i="1"/>
  <c r="AF43" i="1"/>
  <c r="AH43" i="1"/>
  <c r="AL43" i="1"/>
  <c r="AT43" i="1"/>
  <c r="AV43" i="1"/>
  <c r="AX43" i="1"/>
  <c r="AZ43" i="1"/>
  <c r="BB43" i="1"/>
  <c r="BD43" i="1"/>
  <c r="BF43" i="1"/>
  <c r="H30" i="1"/>
  <c r="T30" i="1"/>
  <c r="V30" i="1"/>
  <c r="Z30" i="1"/>
  <c r="AB30" i="1"/>
  <c r="AL30" i="1"/>
  <c r="AN30" i="1"/>
  <c r="AR30" i="1"/>
  <c r="AT30" i="1"/>
  <c r="AV30" i="1"/>
  <c r="BH30" i="1"/>
  <c r="G58" i="1"/>
  <c r="I58" i="1"/>
  <c r="O58" i="1"/>
  <c r="Q58" i="1"/>
  <c r="S58" i="1"/>
  <c r="U58" i="1"/>
  <c r="AE58" i="1"/>
  <c r="AG58" i="1"/>
  <c r="AI58" i="1"/>
  <c r="Q43" i="1"/>
  <c r="S43" i="1"/>
  <c r="BC43" i="1"/>
  <c r="BE43" i="1"/>
  <c r="BE30" i="1"/>
  <c r="BK49" i="1"/>
  <c r="G43" i="1"/>
  <c r="I43" i="1"/>
  <c r="M43" i="1"/>
  <c r="Y43" i="1"/>
  <c r="AA43" i="1"/>
  <c r="AC43" i="1"/>
  <c r="AK43" i="1"/>
  <c r="AM43" i="1"/>
  <c r="AO43" i="1"/>
  <c r="AQ43" i="1"/>
  <c r="AS43" i="1"/>
  <c r="AU43" i="1"/>
  <c r="AW43" i="1"/>
  <c r="BG43" i="1"/>
  <c r="BI43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3" i="1"/>
  <c r="J30" i="1"/>
  <c r="L30" i="1"/>
  <c r="N30" i="1"/>
  <c r="X30" i="1"/>
  <c r="AF30" i="1"/>
  <c r="AZ30" i="1"/>
  <c r="BD30" i="1"/>
  <c r="BK29" i="1"/>
  <c r="F43" i="1"/>
  <c r="J43" i="1"/>
  <c r="L43" i="1"/>
  <c r="P43" i="1"/>
  <c r="AE43" i="1"/>
  <c r="AI43" i="1"/>
  <c r="AN43" i="1"/>
  <c r="AY43" i="1"/>
  <c r="BA43" i="1"/>
  <c r="AZ58" i="1"/>
  <c r="AA58" i="1"/>
  <c r="W58" i="1"/>
  <c r="K58" i="1"/>
  <c r="E43" i="1"/>
  <c r="AB43" i="1"/>
  <c r="BH43" i="1"/>
  <c r="BK43" i="1"/>
  <c r="P58" i="1"/>
  <c r="N58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5" i="1" l="1"/>
  <c r="R65" i="1"/>
  <c r="H65" i="1"/>
  <c r="AF65" i="1"/>
  <c r="AR65" i="1"/>
  <c r="AS65" i="1"/>
  <c r="AN65" i="1"/>
  <c r="X65" i="1"/>
  <c r="AP65" i="1"/>
  <c r="BD65" i="1"/>
  <c r="C65" i="1"/>
  <c r="BK30" i="1"/>
  <c r="BK65" i="1" s="1"/>
  <c r="BC65" i="1"/>
  <c r="BB65" i="1"/>
  <c r="AH65" i="1"/>
  <c r="D65" i="1"/>
  <c r="AC65" i="1"/>
  <c r="V65" i="1"/>
  <c r="AB65" i="1"/>
  <c r="Z65" i="1"/>
  <c r="BJ65" i="1"/>
  <c r="AX65" i="1"/>
  <c r="AD65" i="1"/>
  <c r="AM65" i="1"/>
  <c r="G65" i="1"/>
  <c r="S65" i="1"/>
  <c r="AU65" i="1"/>
  <c r="BG65" i="1"/>
  <c r="AL65" i="1"/>
  <c r="AO65" i="1"/>
  <c r="O65" i="1"/>
  <c r="AI65" i="1"/>
  <c r="AQ65" i="1"/>
  <c r="AW65" i="1"/>
  <c r="AK65" i="1"/>
  <c r="M65" i="1"/>
  <c r="AJ65" i="1"/>
  <c r="BH65" i="1"/>
  <c r="BI65" i="1"/>
  <c r="AV65" i="1"/>
  <c r="AA65" i="1"/>
  <c r="Y65" i="1"/>
  <c r="AT65" i="1"/>
  <c r="Q65" i="1"/>
  <c r="AG65" i="1"/>
  <c r="E65" i="1"/>
  <c r="K65" i="1"/>
  <c r="AZ65" i="1"/>
  <c r="U65" i="1"/>
  <c r="W65" i="1"/>
  <c r="AE65" i="1"/>
  <c r="BA65" i="1"/>
  <c r="BF65" i="1"/>
  <c r="F65" i="1"/>
  <c r="I65" i="1"/>
  <c r="BE65" i="1"/>
  <c r="N65" i="1"/>
  <c r="J65" i="1"/>
  <c r="AY65" i="1"/>
  <c r="L65" i="1"/>
  <c r="P65" i="1"/>
</calcChain>
</file>

<file path=xl/sharedStrings.xml><?xml version="1.0" encoding="utf-8"?>
<sst xmlns="http://schemas.openxmlformats.org/spreadsheetml/2006/main" count="140" uniqueCount="106">
  <si>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</si>
  <si>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</si>
  <si>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</si>
  <si>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</si>
  <si>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</si>
  <si>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</si>
  <si>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</si>
  <si>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</si>
  <si>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</si>
  <si>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</si>
  <si>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</si>
  <si>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</si>
  <si>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</si>
  <si>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</si>
  <si>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</si>
  <si>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</si>
  <si>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</si>
  <si>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</si>
  <si>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</si>
  <si>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</si>
  <si>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</si>
  <si>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</si>
  <si>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</si>
  <si>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</si>
  <si>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</si>
  <si>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</si>
  <si>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</si>
  <si>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</si>
  <si>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</si>
  <si>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</si>
  <si>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</si>
  <si>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</si>
  <si>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</si>
  <si>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</si>
  <si>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</si>
  <si>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</si>
  <si>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</si>
  <si>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</si>
  <si>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</si>
  <si>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</si>
  <si>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</si>
  <si>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</si>
  <si>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</si>
  <si>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</si>
  <si>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</si>
  <si>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</si>
  <si>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</si>
  <si>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</si>
  <si>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</si>
  <si>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</si>
  <si>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</si>
  <si>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</si>
  <si>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</si>
  <si>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</si>
  <si>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</si>
  <si>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</si>
  <si>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</si>
  <si>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</si>
  <si>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</si>
  <si>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</si>
  <si>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</si>
  <si>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</si>
  <si>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</si>
  <si>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</si>
  <si>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</si>
  <si>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</si>
  <si>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</si>
  <si>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</si>
  <si>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</si>
  <si>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</si>
  <si>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</si>
  <si>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</si>
  <si>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</si>
  <si>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</si>
  <si>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</si>
  <si>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</si>
  <si>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</si>
  <si>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</si>
  <si>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</si>
  <si>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</si>
  <si>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</si>
  <si>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</si>
  <si>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</si>
  <si>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</si>
  <si>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</si>
  <si>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</si>
  <si>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</si>
  <si>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</si>
  <si>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</si>
  <si>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</si>
  <si>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</si>
  <si>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</si>
  <si>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</si>
  <si>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</si>
  <si>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</si>
  <si>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</si>
  <si>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</si>
  <si>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</si>
  <si>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</si>
  <si>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</si>
  <si>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</si>
  <si>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</si>
  <si>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</si>
  <si>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Mutual Fund: Average Net Assets Under Management (AAUM) as on OCT 2024 (All figures in Rs. Crore)</t>
  </si>
  <si>
    <t>SAMCO MULTI CAP FUND</t>
  </si>
  <si>
    <t>Table showing State wise /Union Territory wise contribution to AAUM of category of schemes as on 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</si>
</sst>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2"/>
  <sheetViews>
    <sheetView zoomScaleNormal="100" workbookViewId="0">
      <pane xSplit="2" ySplit="8" topLeftCell="BH60" activePane="bottomRight" state="frozen"/>
      <selection pane="topRight" activeCell="C1" sqref="C1"/>
      <selection pane="bottomLeft" activeCell="A9" sqref="A9"/>
      <selection pane="bottomRight" activeCell="BL65" sqref="BL65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3" width="6.54296875" style="6" bestFit="1" customWidth="1"/>
    <col min="4" max="4" width="8.1796875" style="6" customWidth="1"/>
    <col min="5" max="5" width="4.54296875" style="6" bestFit="1" customWidth="1"/>
    <col min="6" max="6" width="4.54296875" style="6" customWidth="1"/>
    <col min="7" max="7" width="8.1796875" style="6" bestFit="1" customWidth="1"/>
    <col min="8" max="8" width="9.1796875" style="6" bestFit="1" customWidth="1"/>
    <col min="9" max="9" width="10.7265625" style="6" bestFit="1" customWidth="1"/>
    <col min="10" max="10" width="8.1796875" style="6" customWidth="1"/>
    <col min="11" max="11" width="6.54296875" style="6" bestFit="1" customWidth="1"/>
    <col min="12" max="12" width="9.1796875" style="6" bestFit="1" customWidth="1"/>
    <col min="13" max="16" width="4.54296875" style="6" customWidth="1"/>
    <col min="17" max="17" width="4.54296875" style="6" bestFit="1" customWidth="1"/>
    <col min="18" max="19" width="8.1796875" style="6" bestFit="1" customWidth="1"/>
    <col min="20" max="20" width="8.1796875" style="6" customWidth="1"/>
    <col min="21" max="21" width="4.54296875" style="6" customWidth="1"/>
    <col min="22" max="22" width="8.1796875" style="6" bestFit="1" customWidth="1"/>
    <col min="23" max="23" width="5.26953125" style="6" customWidth="1"/>
    <col min="24" max="24" width="6.54296875" style="6" customWidth="1"/>
    <col min="25" max="26" width="4.54296875" style="6" customWidth="1"/>
    <col min="27" max="29" width="6.54296875" style="6" bestFit="1" customWidth="1"/>
    <col min="30" max="31" width="4.54296875" style="6" customWidth="1"/>
    <col min="32" max="32" width="6.54296875" style="6" bestFit="1" customWidth="1"/>
    <col min="33" max="37" width="4.54296875" style="6" customWidth="1"/>
    <col min="38" max="39" width="6.54296875" style="6" bestFit="1" customWidth="1"/>
    <col min="40" max="41" width="4.54296875" style="6" customWidth="1"/>
    <col min="42" max="42" width="5.54296875" style="6" bestFit="1" customWidth="1"/>
    <col min="43" max="43" width="4.54296875" style="6" customWidth="1"/>
    <col min="44" max="44" width="8.1796875" style="6" bestFit="1" customWidth="1"/>
    <col min="45" max="46" width="4.54296875" style="6" customWidth="1"/>
    <col min="47" max="47" width="8.1796875" style="6" bestFit="1" customWidth="1"/>
    <col min="48" max="48" width="9.1796875" style="6" bestFit="1" customWidth="1"/>
    <col min="49" max="49" width="9.1796875" style="6" customWidth="1"/>
    <col min="50" max="50" width="8.1796875" style="6" bestFit="1" customWidth="1"/>
    <col min="51" max="51" width="6.54296875" style="6" bestFit="1" customWidth="1"/>
    <col min="52" max="52" width="9.1796875" style="6" bestFit="1" customWidth="1"/>
    <col min="53" max="57" width="4.54296875" style="6" customWidth="1"/>
    <col min="58" max="58" width="9.1796875" style="6" bestFit="1" customWidth="1"/>
    <col min="59" max="60" width="8.1796875" style="6" bestFit="1" customWidth="1"/>
    <col min="61" max="61" width="5.54296875" style="6" bestFit="1" customWidth="1"/>
    <col min="62" max="62" width="10.7265625" style="6" bestFit="1" customWidth="1"/>
    <col min="63" max="63" width="17" style="7" customWidth="1"/>
    <col min="64" max="65" width="10.7265625" style="6" bestFit="1" customWidth="1"/>
    <col min="66" max="16384" width="9.1796875" style="6"/>
  </cols>
  <sheetData>
    <row r="1" spans="1:63" ht="15" customHeight="1" thickBot="1" x14ac:dyDescent="0.4">
      <c r="B1" s="1"/>
    </row>
    <row r="2" spans="1:63" ht="15.75" customHeight="1" thickBot="1" x14ac:dyDescent="0.4">
      <c r="A2" s="74" t="s">
        <v>0</v>
      </c>
      <c r="B2" s="76" t="s">
        <v>1</v>
      </c>
      <c r="C2" s="79" t="s">
        <v>103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6" thickBot="1" x14ac:dyDescent="0.4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68" t="s">
        <v>30</v>
      </c>
    </row>
    <row r="4" spans="1:63" ht="16" thickBot="1" x14ac:dyDescent="0.4">
      <c r="A4" s="75"/>
      <c r="B4" s="77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69"/>
    </row>
    <row r="5" spans="1:63" ht="18" customHeight="1" x14ac:dyDescent="0.35">
      <c r="A5" s="75"/>
      <c r="B5" s="77"/>
      <c r="C5" s="85" t="s">
        <v>5</v>
      </c>
      <c r="D5" s="86"/>
      <c r="E5" s="86"/>
      <c r="F5" s="86"/>
      <c r="G5" s="87"/>
      <c r="H5" s="88" t="s">
        <v>6</v>
      </c>
      <c r="I5" s="89"/>
      <c r="J5" s="89"/>
      <c r="K5" s="89"/>
      <c r="L5" s="90"/>
      <c r="M5" s="85" t="s">
        <v>5</v>
      </c>
      <c r="N5" s="86"/>
      <c r="O5" s="86"/>
      <c r="P5" s="86"/>
      <c r="Q5" s="87"/>
      <c r="R5" s="88" t="s">
        <v>6</v>
      </c>
      <c r="S5" s="89"/>
      <c r="T5" s="89"/>
      <c r="U5" s="89"/>
      <c r="V5" s="90"/>
      <c r="W5" s="85" t="s">
        <v>5</v>
      </c>
      <c r="X5" s="86"/>
      <c r="Y5" s="86"/>
      <c r="Z5" s="86"/>
      <c r="AA5" s="87"/>
      <c r="AB5" s="88" t="s">
        <v>6</v>
      </c>
      <c r="AC5" s="89"/>
      <c r="AD5" s="89"/>
      <c r="AE5" s="89"/>
      <c r="AF5" s="90"/>
      <c r="AG5" s="85" t="s">
        <v>5</v>
      </c>
      <c r="AH5" s="86"/>
      <c r="AI5" s="86"/>
      <c r="AJ5" s="86"/>
      <c r="AK5" s="87"/>
      <c r="AL5" s="88" t="s">
        <v>6</v>
      </c>
      <c r="AM5" s="89"/>
      <c r="AN5" s="89"/>
      <c r="AO5" s="89"/>
      <c r="AP5" s="90"/>
      <c r="AQ5" s="85" t="s">
        <v>5</v>
      </c>
      <c r="AR5" s="86"/>
      <c r="AS5" s="86"/>
      <c r="AT5" s="86"/>
      <c r="AU5" s="87"/>
      <c r="AV5" s="88" t="s">
        <v>6</v>
      </c>
      <c r="AW5" s="89"/>
      <c r="AX5" s="89"/>
      <c r="AY5" s="89"/>
      <c r="AZ5" s="90"/>
      <c r="BA5" s="85" t="s">
        <v>5</v>
      </c>
      <c r="BB5" s="86"/>
      <c r="BC5" s="86"/>
      <c r="BD5" s="86"/>
      <c r="BE5" s="87"/>
      <c r="BF5" s="88" t="s">
        <v>6</v>
      </c>
      <c r="BG5" s="89"/>
      <c r="BH5" s="89"/>
      <c r="BI5" s="89"/>
      <c r="BJ5" s="90"/>
      <c r="BK5" s="69"/>
    </row>
    <row r="6" spans="1:63" x14ac:dyDescent="0.35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0"/>
    </row>
    <row r="7" spans="1:63" ht="15.5" x14ac:dyDescent="0.35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3" x14ac:dyDescent="0.35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3" x14ac:dyDescent="0.35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x14ac:dyDescent="0.35">
      <c r="A10" s="48"/>
      <c r="B10" s="53" t="s">
        <v>98</v>
      </c>
      <c r="C10" s="9">
        <v>0</v>
      </c>
      <c r="D10" s="10">
        <v>12.417529835161291</v>
      </c>
      <c r="E10" s="10">
        <v>0</v>
      </c>
      <c r="F10" s="10">
        <v>0</v>
      </c>
      <c r="G10" s="11">
        <v>0</v>
      </c>
      <c r="H10" s="9">
        <v>0.38110708999999998</v>
      </c>
      <c r="I10" s="10">
        <v>9.1828114700000008</v>
      </c>
      <c r="J10" s="10">
        <v>0</v>
      </c>
      <c r="K10" s="10">
        <v>0</v>
      </c>
      <c r="L10" s="11">
        <v>5.1371144700000002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0.19441881</v>
      </c>
      <c r="S10" s="10">
        <v>0</v>
      </c>
      <c r="T10" s="10">
        <v>0</v>
      </c>
      <c r="U10" s="10">
        <v>0</v>
      </c>
      <c r="V10" s="11">
        <v>0.18328435000000001</v>
      </c>
      <c r="W10" s="9">
        <v>0</v>
      </c>
      <c r="X10" s="10">
        <v>0</v>
      </c>
      <c r="Y10" s="10">
        <v>0</v>
      </c>
      <c r="Z10" s="10">
        <v>0</v>
      </c>
      <c r="AA10" s="11">
        <v>0</v>
      </c>
      <c r="AB10" s="9">
        <v>0.19823959999999999</v>
      </c>
      <c r="AC10" s="10">
        <v>7.2716999999999996E-4</v>
      </c>
      <c r="AD10" s="10">
        <v>0</v>
      </c>
      <c r="AE10" s="10">
        <v>0</v>
      </c>
      <c r="AF10" s="11">
        <v>1.8991340509354846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6.5203750000000005E-2</v>
      </c>
      <c r="AM10" s="10">
        <v>0</v>
      </c>
      <c r="AN10" s="10">
        <v>0</v>
      </c>
      <c r="AO10" s="10">
        <v>0</v>
      </c>
      <c r="AP10" s="11">
        <v>0.1264672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8.5214452299999994</v>
      </c>
      <c r="AW10" s="10">
        <v>7.1105320687741358</v>
      </c>
      <c r="AX10" s="10">
        <v>0</v>
      </c>
      <c r="AY10" s="10">
        <v>0</v>
      </c>
      <c r="AZ10" s="11">
        <v>37.729064739999998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5.4035683700000003</v>
      </c>
      <c r="BG10" s="10">
        <v>1.69481108</v>
      </c>
      <c r="BH10" s="10">
        <v>2.0146469800000002</v>
      </c>
      <c r="BI10" s="10">
        <v>0</v>
      </c>
      <c r="BJ10" s="11">
        <v>11.79575676</v>
      </c>
      <c r="BK10" s="12">
        <f>SUM(C10:BJ10)</f>
        <v>104.0558630248709</v>
      </c>
    </row>
    <row r="11" spans="1:63" s="17" customFormat="1" x14ac:dyDescent="0.35">
      <c r="A11" s="48"/>
      <c r="B11" s="54" t="s">
        <v>9</v>
      </c>
      <c r="C11" s="13">
        <f t="shared" ref="C11:AH11" si="0">SUM(C9:C10)</f>
        <v>0</v>
      </c>
      <c r="D11" s="14">
        <f t="shared" si="0"/>
        <v>12.417529835161291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0.38110708999999998</v>
      </c>
      <c r="I11" s="14">
        <f t="shared" si="0"/>
        <v>9.1828114700000008</v>
      </c>
      <c r="J11" s="14">
        <f t="shared" si="0"/>
        <v>0</v>
      </c>
      <c r="K11" s="14">
        <f t="shared" si="0"/>
        <v>0</v>
      </c>
      <c r="L11" s="15">
        <f t="shared" si="0"/>
        <v>5.1371144700000002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0.19441881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0.18328435000000001</v>
      </c>
      <c r="W11" s="13">
        <f t="shared" si="0"/>
        <v>0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0.19823959999999999</v>
      </c>
      <c r="AC11" s="14">
        <f t="shared" si="0"/>
        <v>7.2716999999999996E-4</v>
      </c>
      <c r="AD11" s="14">
        <f t="shared" si="0"/>
        <v>0</v>
      </c>
      <c r="AE11" s="14">
        <f t="shared" si="0"/>
        <v>0</v>
      </c>
      <c r="AF11" s="15">
        <f t="shared" si="0"/>
        <v>1.8991340509354846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6.5203750000000005E-2</v>
      </c>
      <c r="AM11" s="14">
        <f t="shared" si="1"/>
        <v>0</v>
      </c>
      <c r="AN11" s="14">
        <f t="shared" si="1"/>
        <v>0</v>
      </c>
      <c r="AO11" s="14">
        <f t="shared" si="1"/>
        <v>0</v>
      </c>
      <c r="AP11" s="15">
        <f t="shared" si="1"/>
        <v>0.1264672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8.5214452299999994</v>
      </c>
      <c r="AW11" s="14">
        <f t="shared" si="1"/>
        <v>7.1105320687741358</v>
      </c>
      <c r="AX11" s="14">
        <f t="shared" si="1"/>
        <v>0</v>
      </c>
      <c r="AY11" s="14">
        <f t="shared" si="1"/>
        <v>0</v>
      </c>
      <c r="AZ11" s="15">
        <f t="shared" si="1"/>
        <v>37.729064739999998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5.4035683700000003</v>
      </c>
      <c r="BG11" s="14">
        <f t="shared" si="1"/>
        <v>1.69481108</v>
      </c>
      <c r="BH11" s="14">
        <f t="shared" si="1"/>
        <v>2.0146469800000002</v>
      </c>
      <c r="BI11" s="14">
        <f t="shared" si="1"/>
        <v>0</v>
      </c>
      <c r="BJ11" s="15">
        <f t="shared" si="1"/>
        <v>11.79575676</v>
      </c>
      <c r="BK11" s="16">
        <f t="shared" si="1"/>
        <v>104.0558630248709</v>
      </c>
    </row>
    <row r="12" spans="1:63" ht="15" customHeight="1" x14ac:dyDescent="0.3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3" s="17" customFormat="1" x14ac:dyDescent="0.35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</row>
    <row r="14" spans="1:63" x14ac:dyDescent="0.35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7" customFormat="1" x14ac:dyDescent="0.35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</row>
    <row r="16" spans="1:63" ht="15" customHeight="1" x14ac:dyDescent="0.35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3" x14ac:dyDescent="0.35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x14ac:dyDescent="0.35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7" customFormat="1" x14ac:dyDescent="0.35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</row>
    <row r="20" spans="1:63" ht="15" customHeight="1" x14ac:dyDescent="0.35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3" x14ac:dyDescent="0.35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1:63" x14ac:dyDescent="0.35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7" customFormat="1" x14ac:dyDescent="0.35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</row>
    <row r="24" spans="1:63" x14ac:dyDescent="0.35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</row>
    <row r="25" spans="1:63" x14ac:dyDescent="0.35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7" customFormat="1" x14ac:dyDescent="0.35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</row>
    <row r="27" spans="1:63" s="17" customFormat="1" x14ac:dyDescent="0.35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</row>
    <row r="28" spans="1:63" x14ac:dyDescent="0.35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7" customFormat="1" x14ac:dyDescent="0.35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</row>
    <row r="30" spans="1:63" s="17" customFormat="1" x14ac:dyDescent="0.35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12.417529835161291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0.38110708999999998</v>
      </c>
      <c r="I30" s="14">
        <f t="shared" si="8"/>
        <v>9.1828114700000008</v>
      </c>
      <c r="J30" s="14">
        <f t="shared" si="8"/>
        <v>0</v>
      </c>
      <c r="K30" s="14">
        <f t="shared" si="8"/>
        <v>0</v>
      </c>
      <c r="L30" s="15">
        <f t="shared" si="8"/>
        <v>5.1371144700000002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0.19441881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0.18328435000000001</v>
      </c>
      <c r="W30" s="13">
        <f t="shared" si="8"/>
        <v>0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0.19823959999999999</v>
      </c>
      <c r="AC30" s="14">
        <f t="shared" si="8"/>
        <v>7.2716999999999996E-4</v>
      </c>
      <c r="AD30" s="14">
        <f t="shared" si="8"/>
        <v>0</v>
      </c>
      <c r="AE30" s="14">
        <f t="shared" si="8"/>
        <v>0</v>
      </c>
      <c r="AF30" s="15">
        <f t="shared" si="8"/>
        <v>1.8991340509354846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6.5203750000000005E-2</v>
      </c>
      <c r="AM30" s="14">
        <f t="shared" si="9"/>
        <v>0</v>
      </c>
      <c r="AN30" s="14">
        <f t="shared" si="9"/>
        <v>0</v>
      </c>
      <c r="AO30" s="14">
        <f t="shared" si="9"/>
        <v>0</v>
      </c>
      <c r="AP30" s="15">
        <f t="shared" si="9"/>
        <v>0.1264672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8.5214452299999994</v>
      </c>
      <c r="AW30" s="14">
        <f t="shared" si="9"/>
        <v>7.1105320687741358</v>
      </c>
      <c r="AX30" s="14">
        <f t="shared" si="9"/>
        <v>0</v>
      </c>
      <c r="AY30" s="14">
        <f t="shared" si="9"/>
        <v>0</v>
      </c>
      <c r="AZ30" s="15">
        <f t="shared" si="9"/>
        <v>37.729064739999998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5.4035683700000003</v>
      </c>
      <c r="BG30" s="14">
        <f t="shared" si="9"/>
        <v>1.69481108</v>
      </c>
      <c r="BH30" s="14">
        <f t="shared" si="9"/>
        <v>2.0146469800000002</v>
      </c>
      <c r="BI30" s="14">
        <f t="shared" si="9"/>
        <v>0</v>
      </c>
      <c r="BJ30" s="15">
        <f t="shared" si="9"/>
        <v>11.79575676</v>
      </c>
      <c r="BK30" s="15">
        <f t="shared" si="9"/>
        <v>104.0558630248709</v>
      </c>
    </row>
    <row r="31" spans="1:63" ht="15" customHeight="1" x14ac:dyDescent="0.35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3" ht="15" customHeight="1" x14ac:dyDescent="0.35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</row>
    <row r="33" spans="1:63" x14ac:dyDescent="0.35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x14ac:dyDescent="0.35">
      <c r="A34" s="48"/>
      <c r="B34" s="53" t="s">
        <v>99</v>
      </c>
      <c r="C34" s="9">
        <v>0</v>
      </c>
      <c r="D34" s="10">
        <v>0.25931697464516129</v>
      </c>
      <c r="E34" s="10">
        <v>0</v>
      </c>
      <c r="F34" s="10">
        <v>0</v>
      </c>
      <c r="G34" s="11">
        <v>0</v>
      </c>
      <c r="H34" s="9">
        <v>10.88391427</v>
      </c>
      <c r="I34" s="10">
        <v>9.4188770000000005E-2</v>
      </c>
      <c r="J34" s="10">
        <v>0</v>
      </c>
      <c r="K34" s="10">
        <v>0</v>
      </c>
      <c r="L34" s="11">
        <v>0.31884243000000001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8.6219906099999992</v>
      </c>
      <c r="S34" s="10">
        <v>3.9682919999999997E-2</v>
      </c>
      <c r="T34" s="10">
        <v>0</v>
      </c>
      <c r="U34" s="10">
        <v>0</v>
      </c>
      <c r="V34" s="11">
        <v>8.0372219999999994E-2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1.5531107799999999</v>
      </c>
      <c r="AC34" s="10">
        <v>2.1305540000000001E-2</v>
      </c>
      <c r="AD34" s="10">
        <v>0</v>
      </c>
      <c r="AE34" s="10">
        <v>0</v>
      </c>
      <c r="AF34" s="11">
        <v>1.7290548595161292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0.42582294999999998</v>
      </c>
      <c r="AM34" s="10">
        <v>1.293293E-2</v>
      </c>
      <c r="AN34" s="10">
        <v>0</v>
      </c>
      <c r="AO34" s="10">
        <v>0</v>
      </c>
      <c r="AP34" s="11">
        <v>2.9180480000000002E-2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44.697577600000002</v>
      </c>
      <c r="AW34" s="10">
        <v>3.2045952028387745</v>
      </c>
      <c r="AX34" s="10">
        <v>0</v>
      </c>
      <c r="AY34" s="10">
        <v>0</v>
      </c>
      <c r="AZ34" s="11">
        <v>18.32346669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25.34496764</v>
      </c>
      <c r="BG34" s="10">
        <v>1.0044863100000001</v>
      </c>
      <c r="BH34" s="10">
        <v>0</v>
      </c>
      <c r="BI34" s="10">
        <v>0</v>
      </c>
      <c r="BJ34" s="11">
        <v>3.05825711</v>
      </c>
      <c r="BK34" s="12">
        <f>SUM(C34:BJ34)</f>
        <v>119.70306628700007</v>
      </c>
    </row>
    <row r="35" spans="1:63" s="17" customFormat="1" x14ac:dyDescent="0.35">
      <c r="A35" s="48"/>
      <c r="B35" s="54" t="s">
        <v>9</v>
      </c>
      <c r="C35" s="13">
        <f t="shared" ref="C35:AH35" si="10">SUM(C34:C34)</f>
        <v>0</v>
      </c>
      <c r="D35" s="14">
        <f t="shared" si="10"/>
        <v>0.25931697464516129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10.88391427</v>
      </c>
      <c r="I35" s="14">
        <f t="shared" si="10"/>
        <v>9.4188770000000005E-2</v>
      </c>
      <c r="J35" s="14">
        <f t="shared" si="10"/>
        <v>0</v>
      </c>
      <c r="K35" s="14">
        <f t="shared" si="10"/>
        <v>0</v>
      </c>
      <c r="L35" s="15">
        <f t="shared" si="10"/>
        <v>0.31884243000000001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8.6219906099999992</v>
      </c>
      <c r="S35" s="14">
        <f t="shared" si="10"/>
        <v>3.9682919999999997E-2</v>
      </c>
      <c r="T35" s="14">
        <f t="shared" si="10"/>
        <v>0</v>
      </c>
      <c r="U35" s="14">
        <f t="shared" si="10"/>
        <v>0</v>
      </c>
      <c r="V35" s="15">
        <f t="shared" si="10"/>
        <v>8.0372219999999994E-2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1.5531107799999999</v>
      </c>
      <c r="AC35" s="14">
        <f t="shared" si="10"/>
        <v>2.1305540000000001E-2</v>
      </c>
      <c r="AD35" s="14">
        <f t="shared" si="10"/>
        <v>0</v>
      </c>
      <c r="AE35" s="14">
        <f t="shared" si="10"/>
        <v>0</v>
      </c>
      <c r="AF35" s="15">
        <f t="shared" si="10"/>
        <v>1.7290548595161292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0.42582294999999998</v>
      </c>
      <c r="AM35" s="14">
        <f t="shared" si="11"/>
        <v>1.293293E-2</v>
      </c>
      <c r="AN35" s="14">
        <f t="shared" si="11"/>
        <v>0</v>
      </c>
      <c r="AO35" s="14">
        <f t="shared" si="11"/>
        <v>0</v>
      </c>
      <c r="AP35" s="15">
        <f t="shared" si="11"/>
        <v>2.9180480000000002E-2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44.697577600000002</v>
      </c>
      <c r="AW35" s="14">
        <f t="shared" si="11"/>
        <v>3.2045952028387745</v>
      </c>
      <c r="AX35" s="14">
        <f t="shared" si="11"/>
        <v>0</v>
      </c>
      <c r="AY35" s="14">
        <f t="shared" si="11"/>
        <v>0</v>
      </c>
      <c r="AZ35" s="15">
        <f t="shared" si="11"/>
        <v>18.32346669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25.34496764</v>
      </c>
      <c r="BG35" s="14">
        <f t="shared" si="11"/>
        <v>1.0044863100000001</v>
      </c>
      <c r="BH35" s="14">
        <f t="shared" si="11"/>
        <v>0</v>
      </c>
      <c r="BI35" s="14">
        <f t="shared" si="11"/>
        <v>0</v>
      </c>
      <c r="BJ35" s="15">
        <f t="shared" si="11"/>
        <v>3.05825711</v>
      </c>
      <c r="BK35" s="16">
        <f t="shared" si="11"/>
        <v>119.70306628700007</v>
      </c>
    </row>
    <row r="36" spans="1:63" ht="15" customHeight="1" x14ac:dyDescent="0.3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3" x14ac:dyDescent="0.35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x14ac:dyDescent="0.35">
      <c r="A38" s="48"/>
      <c r="B38" s="53" t="s">
        <v>100</v>
      </c>
      <c r="C38" s="40">
        <v>0</v>
      </c>
      <c r="D38" s="10">
        <v>1.3346320874193549</v>
      </c>
      <c r="E38" s="10">
        <v>0</v>
      </c>
      <c r="F38" s="10">
        <v>0</v>
      </c>
      <c r="G38" s="41">
        <v>2.6743179000000001</v>
      </c>
      <c r="H38" s="40">
        <v>24.656970210000001</v>
      </c>
      <c r="I38" s="10">
        <v>5.7783522400000003</v>
      </c>
      <c r="J38" s="10">
        <v>0</v>
      </c>
      <c r="K38" s="10">
        <v>0</v>
      </c>
      <c r="L38" s="41">
        <v>33.664371619999997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14.085248719999999</v>
      </c>
      <c r="S38" s="10">
        <v>0.29914046</v>
      </c>
      <c r="T38" s="10">
        <v>0</v>
      </c>
      <c r="U38" s="10">
        <v>0</v>
      </c>
      <c r="V38" s="41">
        <v>3.8625875999999999</v>
      </c>
      <c r="W38" s="40">
        <v>1.6680899999999999E-3</v>
      </c>
      <c r="X38" s="10">
        <v>0</v>
      </c>
      <c r="Y38" s="10">
        <v>0</v>
      </c>
      <c r="Z38" s="10">
        <v>0</v>
      </c>
      <c r="AA38" s="41">
        <v>0</v>
      </c>
      <c r="AB38" s="40">
        <v>5.8797586600000002</v>
      </c>
      <c r="AC38" s="10">
        <v>0.44817625999999999</v>
      </c>
      <c r="AD38" s="10">
        <v>0</v>
      </c>
      <c r="AE38" s="10">
        <v>0</v>
      </c>
      <c r="AF38" s="41">
        <v>9.4079951900645202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1.70449775</v>
      </c>
      <c r="AM38" s="10">
        <v>0.16916218999999999</v>
      </c>
      <c r="AN38" s="10">
        <v>0</v>
      </c>
      <c r="AO38" s="10">
        <v>0</v>
      </c>
      <c r="AP38" s="41">
        <v>0.84262393999999996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137.23878513</v>
      </c>
      <c r="AW38" s="10">
        <v>44.37434060038769</v>
      </c>
      <c r="AX38" s="10">
        <v>0</v>
      </c>
      <c r="AY38" s="10">
        <v>0</v>
      </c>
      <c r="AZ38" s="41">
        <v>372.39152160999998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79.577945400000004</v>
      </c>
      <c r="BG38" s="10">
        <v>12.6149641</v>
      </c>
      <c r="BH38" s="10">
        <v>0</v>
      </c>
      <c r="BI38" s="10">
        <v>0</v>
      </c>
      <c r="BJ38" s="41">
        <v>101.49542829000001</v>
      </c>
      <c r="BK38" s="12">
        <f>SUM(C38:BJ38)</f>
        <v>852.50248804787134</v>
      </c>
    </row>
    <row r="39" spans="1:63" x14ac:dyDescent="0.35">
      <c r="A39" s="48"/>
      <c r="B39" s="53" t="s">
        <v>96</v>
      </c>
      <c r="C39" s="37">
        <v>1.9127330000000001E-2</v>
      </c>
      <c r="D39" s="37">
        <v>1.1937223561612902</v>
      </c>
      <c r="E39" s="37">
        <v>0</v>
      </c>
      <c r="F39" s="37">
        <v>0</v>
      </c>
      <c r="G39" s="37">
        <v>1.3142125099999999</v>
      </c>
      <c r="H39" s="37">
        <v>20.888199589999999</v>
      </c>
      <c r="I39" s="37">
        <v>5.3262005600000002</v>
      </c>
      <c r="J39" s="37">
        <v>0</v>
      </c>
      <c r="K39" s="37">
        <v>0</v>
      </c>
      <c r="L39" s="37">
        <v>9.0479560400000008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12.82927259</v>
      </c>
      <c r="S39" s="37">
        <v>1.517368E-2</v>
      </c>
      <c r="T39" s="37">
        <v>0</v>
      </c>
      <c r="U39" s="37">
        <v>0</v>
      </c>
      <c r="V39" s="37">
        <v>1.2731413899999999</v>
      </c>
      <c r="W39" s="37">
        <v>0</v>
      </c>
      <c r="X39" s="37">
        <v>0.29141245999999998</v>
      </c>
      <c r="Y39" s="37">
        <v>0</v>
      </c>
      <c r="Z39" s="37">
        <v>0</v>
      </c>
      <c r="AA39" s="37">
        <v>0</v>
      </c>
      <c r="AB39" s="37">
        <v>9.4057212700000008</v>
      </c>
      <c r="AC39" s="37">
        <v>0.28014330999999998</v>
      </c>
      <c r="AD39" s="37">
        <v>0</v>
      </c>
      <c r="AE39" s="37">
        <v>0</v>
      </c>
      <c r="AF39" s="37">
        <v>9.3110201883871131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4.3907004799999996</v>
      </c>
      <c r="AM39" s="37">
        <v>3.2142329999999997E-2</v>
      </c>
      <c r="AN39" s="37">
        <v>0</v>
      </c>
      <c r="AO39" s="37">
        <v>0</v>
      </c>
      <c r="AP39" s="37">
        <v>0.78838487000000002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192.85392720999999</v>
      </c>
      <c r="AW39" s="37">
        <v>19.827458463548723</v>
      </c>
      <c r="AX39" s="37">
        <v>0</v>
      </c>
      <c r="AY39" s="37">
        <v>0</v>
      </c>
      <c r="AZ39" s="37">
        <v>191.05558859999999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104.14928834</v>
      </c>
      <c r="BG39" s="38">
        <v>9.2967922200000004</v>
      </c>
      <c r="BH39" s="37">
        <v>0</v>
      </c>
      <c r="BI39" s="37">
        <v>0</v>
      </c>
      <c r="BJ39" s="37">
        <v>34.439742670000001</v>
      </c>
      <c r="BK39" s="12">
        <f>SUM(C39:BJ39)</f>
        <v>628.0293284580971</v>
      </c>
    </row>
    <row r="40" spans="1:63" x14ac:dyDescent="0.35">
      <c r="A40" s="48"/>
      <c r="B40" s="53" t="s">
        <v>104</v>
      </c>
      <c r="C40" s="37">
        <v>1.9998999999999999E-4</v>
      </c>
      <c r="D40" s="37">
        <v>4.8416934000000002E-2</v>
      </c>
      <c r="E40" s="37">
        <v>0</v>
      </c>
      <c r="F40" s="37">
        <v>0</v>
      </c>
      <c r="G40" s="37">
        <v>1.9998999999999999E-4</v>
      </c>
      <c r="H40" s="37">
        <v>0.18541145000000001</v>
      </c>
      <c r="I40" s="37">
        <v>8.5596820000000004E-2</v>
      </c>
      <c r="J40" s="37">
        <v>0</v>
      </c>
      <c r="K40" s="37">
        <v>0</v>
      </c>
      <c r="L40" s="37">
        <v>0.16752063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0.11500642</v>
      </c>
      <c r="S40" s="37">
        <v>0</v>
      </c>
      <c r="T40" s="37">
        <v>0</v>
      </c>
      <c r="U40" s="37">
        <v>0</v>
      </c>
      <c r="V40" s="37">
        <v>3.3115190000000003E-2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0.21921433000000001</v>
      </c>
      <c r="AC40" s="37">
        <v>1.9047430000000001E-2</v>
      </c>
      <c r="AD40" s="37">
        <v>0</v>
      </c>
      <c r="AE40" s="37">
        <v>0</v>
      </c>
      <c r="AF40" s="37">
        <v>0.9469251854838715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9.852764E-2</v>
      </c>
      <c r="AM40" s="37">
        <v>1.466056E-2</v>
      </c>
      <c r="AN40" s="37">
        <v>0</v>
      </c>
      <c r="AO40" s="37">
        <v>0</v>
      </c>
      <c r="AP40" s="37">
        <v>0.14370986999999999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3.20585678</v>
      </c>
      <c r="AW40" s="37">
        <v>1.7091305381290334</v>
      </c>
      <c r="AX40" s="37">
        <v>0</v>
      </c>
      <c r="AY40" s="37">
        <v>0</v>
      </c>
      <c r="AZ40" s="37">
        <v>9.6532570399999997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2.11796256</v>
      </c>
      <c r="BG40" s="38">
        <v>0.34816088000000001</v>
      </c>
      <c r="BH40" s="37">
        <v>0</v>
      </c>
      <c r="BI40" s="37">
        <v>0</v>
      </c>
      <c r="BJ40" s="37">
        <v>3.4619666100000002</v>
      </c>
      <c r="BK40" s="12">
        <f>SUM(C40:BJ40)</f>
        <v>22.573886847612901</v>
      </c>
    </row>
    <row r="41" spans="1:63" x14ac:dyDescent="0.35">
      <c r="A41" s="48"/>
      <c r="B41" s="53" t="s">
        <v>102</v>
      </c>
      <c r="C41" s="37">
        <v>1.25276E-2</v>
      </c>
      <c r="D41" s="37">
        <v>0.39969479177419348</v>
      </c>
      <c r="E41" s="37">
        <v>0</v>
      </c>
      <c r="F41" s="37">
        <v>0</v>
      </c>
      <c r="G41" s="37">
        <v>1.5033120000000001E-2</v>
      </c>
      <c r="H41" s="37">
        <v>3.3324800200000002</v>
      </c>
      <c r="I41" s="37">
        <v>0.74636692000000004</v>
      </c>
      <c r="J41" s="37">
        <v>5.01103977</v>
      </c>
      <c r="K41" s="37">
        <v>0</v>
      </c>
      <c r="L41" s="37">
        <v>6.0256121800000004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1.8077065400000001</v>
      </c>
      <c r="S41" s="37">
        <v>0</v>
      </c>
      <c r="T41" s="37">
        <v>0</v>
      </c>
      <c r="U41" s="37">
        <v>0</v>
      </c>
      <c r="V41" s="37">
        <v>0.52098560999999999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1.2351662999999999</v>
      </c>
      <c r="AC41" s="37">
        <v>0.18230610999999999</v>
      </c>
      <c r="AD41" s="37">
        <v>0</v>
      </c>
      <c r="AE41" s="37">
        <v>0</v>
      </c>
      <c r="AF41" s="37">
        <v>1.9990312576451608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0.36026378999999997</v>
      </c>
      <c r="AM41" s="37">
        <v>0</v>
      </c>
      <c r="AN41" s="37">
        <v>0</v>
      </c>
      <c r="AO41" s="37">
        <v>0</v>
      </c>
      <c r="AP41" s="37">
        <v>0.22144428999999999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23.237550949999999</v>
      </c>
      <c r="AW41" s="37">
        <v>17.675586136644956</v>
      </c>
      <c r="AX41" s="37">
        <v>0</v>
      </c>
      <c r="AY41" s="37">
        <v>0</v>
      </c>
      <c r="AZ41" s="37">
        <v>92.712957799999998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15.24606739</v>
      </c>
      <c r="BG41" s="38">
        <v>4.4445435900000003</v>
      </c>
      <c r="BH41" s="37">
        <v>0</v>
      </c>
      <c r="BI41" s="37">
        <v>0</v>
      </c>
      <c r="BJ41" s="37">
        <v>24.47859927</v>
      </c>
      <c r="BK41" s="12">
        <f>SUM(C41:BJ41)</f>
        <v>199.66496343606428</v>
      </c>
    </row>
    <row r="42" spans="1:63" s="17" customFormat="1" x14ac:dyDescent="0.35">
      <c r="A42" s="48"/>
      <c r="B42" s="54" t="s">
        <v>12</v>
      </c>
      <c r="C42" s="13">
        <f>SUM(C38:C41)</f>
        <v>3.1854920000000002E-2</v>
      </c>
      <c r="D42" s="13">
        <f t="shared" ref="D42:BJ42" si="12">SUM(D38:D41)</f>
        <v>2.9764661693548389</v>
      </c>
      <c r="E42" s="13">
        <f t="shared" si="12"/>
        <v>0</v>
      </c>
      <c r="F42" s="13">
        <f t="shared" si="12"/>
        <v>0</v>
      </c>
      <c r="G42" s="13">
        <f t="shared" si="12"/>
        <v>4.0037635199999997</v>
      </c>
      <c r="H42" s="13">
        <f t="shared" si="12"/>
        <v>49.063061269999992</v>
      </c>
      <c r="I42" s="13">
        <f t="shared" si="12"/>
        <v>11.93651654</v>
      </c>
      <c r="J42" s="13">
        <f t="shared" si="12"/>
        <v>5.01103977</v>
      </c>
      <c r="K42" s="13">
        <f t="shared" si="12"/>
        <v>0</v>
      </c>
      <c r="L42" s="13">
        <f t="shared" si="12"/>
        <v>48.905460470000001</v>
      </c>
      <c r="M42" s="13">
        <f t="shared" si="12"/>
        <v>0</v>
      </c>
      <c r="N42" s="13">
        <f t="shared" si="12"/>
        <v>0</v>
      </c>
      <c r="O42" s="13">
        <f t="shared" si="12"/>
        <v>0</v>
      </c>
      <c r="P42" s="13">
        <f t="shared" si="12"/>
        <v>0</v>
      </c>
      <c r="Q42" s="13">
        <f t="shared" si="12"/>
        <v>0</v>
      </c>
      <c r="R42" s="13">
        <f t="shared" si="12"/>
        <v>28.83723427</v>
      </c>
      <c r="S42" s="13">
        <f t="shared" si="12"/>
        <v>0.31431414000000002</v>
      </c>
      <c r="T42" s="13">
        <f t="shared" si="12"/>
        <v>0</v>
      </c>
      <c r="U42" s="13">
        <f t="shared" si="12"/>
        <v>0</v>
      </c>
      <c r="V42" s="13">
        <f t="shared" si="12"/>
        <v>5.6898297900000001</v>
      </c>
      <c r="W42" s="13">
        <f t="shared" si="12"/>
        <v>1.6680899999999999E-3</v>
      </c>
      <c r="X42" s="13">
        <f t="shared" si="12"/>
        <v>0.29141245999999998</v>
      </c>
      <c r="Y42" s="13">
        <f t="shared" si="12"/>
        <v>0</v>
      </c>
      <c r="Z42" s="13">
        <f t="shared" si="12"/>
        <v>0</v>
      </c>
      <c r="AA42" s="13">
        <f t="shared" si="12"/>
        <v>0</v>
      </c>
      <c r="AB42" s="13">
        <f t="shared" si="12"/>
        <v>16.73986056</v>
      </c>
      <c r="AC42" s="13">
        <f t="shared" si="12"/>
        <v>0.92967310999999997</v>
      </c>
      <c r="AD42" s="13">
        <f t="shared" si="12"/>
        <v>0</v>
      </c>
      <c r="AE42" s="13">
        <f t="shared" si="12"/>
        <v>0</v>
      </c>
      <c r="AF42" s="13">
        <f t="shared" si="12"/>
        <v>21.664971821580664</v>
      </c>
      <c r="AG42" s="13">
        <f t="shared" si="12"/>
        <v>0</v>
      </c>
      <c r="AH42" s="13">
        <f t="shared" si="12"/>
        <v>0</v>
      </c>
      <c r="AI42" s="13">
        <f t="shared" si="12"/>
        <v>0</v>
      </c>
      <c r="AJ42" s="13">
        <f t="shared" si="12"/>
        <v>0</v>
      </c>
      <c r="AK42" s="13">
        <f t="shared" si="12"/>
        <v>0</v>
      </c>
      <c r="AL42" s="13">
        <f t="shared" si="12"/>
        <v>6.5539896600000001</v>
      </c>
      <c r="AM42" s="13">
        <f t="shared" si="12"/>
        <v>0.21596507999999998</v>
      </c>
      <c r="AN42" s="13">
        <f t="shared" si="12"/>
        <v>0</v>
      </c>
      <c r="AO42" s="13">
        <f t="shared" si="12"/>
        <v>0</v>
      </c>
      <c r="AP42" s="13">
        <f t="shared" si="12"/>
        <v>1.9961629699999999</v>
      </c>
      <c r="AQ42" s="13">
        <f t="shared" si="12"/>
        <v>0</v>
      </c>
      <c r="AR42" s="13">
        <f t="shared" si="12"/>
        <v>0</v>
      </c>
      <c r="AS42" s="13">
        <f t="shared" si="12"/>
        <v>0</v>
      </c>
      <c r="AT42" s="13">
        <f t="shared" si="12"/>
        <v>0</v>
      </c>
      <c r="AU42" s="13">
        <f t="shared" si="12"/>
        <v>0</v>
      </c>
      <c r="AV42" s="13">
        <f t="shared" si="12"/>
        <v>356.53612006999998</v>
      </c>
      <c r="AW42" s="13">
        <f t="shared" si="12"/>
        <v>83.586515738710403</v>
      </c>
      <c r="AX42" s="13">
        <f t="shared" si="12"/>
        <v>0</v>
      </c>
      <c r="AY42" s="13">
        <f t="shared" si="12"/>
        <v>0</v>
      </c>
      <c r="AZ42" s="13">
        <f t="shared" si="12"/>
        <v>665.81332505</v>
      </c>
      <c r="BA42" s="13">
        <f t="shared" si="12"/>
        <v>0</v>
      </c>
      <c r="BB42" s="13">
        <f t="shared" si="12"/>
        <v>0</v>
      </c>
      <c r="BC42" s="13">
        <f t="shared" si="12"/>
        <v>0</v>
      </c>
      <c r="BD42" s="13">
        <f t="shared" si="12"/>
        <v>0</v>
      </c>
      <c r="BE42" s="13">
        <f t="shared" si="12"/>
        <v>0</v>
      </c>
      <c r="BF42" s="13">
        <f t="shared" si="12"/>
        <v>201.09126369000001</v>
      </c>
      <c r="BG42" s="13">
        <f t="shared" si="12"/>
        <v>26.704460790000006</v>
      </c>
      <c r="BH42" s="13">
        <f t="shared" si="12"/>
        <v>0</v>
      </c>
      <c r="BI42" s="13">
        <f t="shared" si="12"/>
        <v>0</v>
      </c>
      <c r="BJ42" s="13">
        <f t="shared" si="12"/>
        <v>163.87573683999997</v>
      </c>
      <c r="BK42" s="16">
        <f>SUM(BK38:BK41)</f>
        <v>1702.7706667896455</v>
      </c>
    </row>
    <row r="43" spans="1:63" s="17" customFormat="1" x14ac:dyDescent="0.35">
      <c r="A43" s="48"/>
      <c r="B43" s="54" t="s">
        <v>23</v>
      </c>
      <c r="C43" s="13">
        <f t="shared" ref="C43:AH43" si="13">C42+C35</f>
        <v>3.1854920000000002E-2</v>
      </c>
      <c r="D43" s="14">
        <f t="shared" si="13"/>
        <v>3.235783144</v>
      </c>
      <c r="E43" s="14">
        <f t="shared" si="13"/>
        <v>0</v>
      </c>
      <c r="F43" s="14">
        <f t="shared" si="13"/>
        <v>0</v>
      </c>
      <c r="G43" s="15">
        <f t="shared" si="13"/>
        <v>4.0037635199999997</v>
      </c>
      <c r="H43" s="13">
        <f t="shared" si="13"/>
        <v>59.94697553999999</v>
      </c>
      <c r="I43" s="14">
        <f t="shared" si="13"/>
        <v>12.03070531</v>
      </c>
      <c r="J43" s="14">
        <f t="shared" si="13"/>
        <v>5.01103977</v>
      </c>
      <c r="K43" s="14">
        <f t="shared" si="13"/>
        <v>0</v>
      </c>
      <c r="L43" s="15">
        <f t="shared" si="13"/>
        <v>49.224302899999998</v>
      </c>
      <c r="M43" s="13">
        <f t="shared" si="13"/>
        <v>0</v>
      </c>
      <c r="N43" s="14">
        <f t="shared" si="13"/>
        <v>0</v>
      </c>
      <c r="O43" s="14">
        <f t="shared" si="13"/>
        <v>0</v>
      </c>
      <c r="P43" s="14">
        <f t="shared" si="13"/>
        <v>0</v>
      </c>
      <c r="Q43" s="15">
        <f t="shared" si="13"/>
        <v>0</v>
      </c>
      <c r="R43" s="13">
        <f t="shared" si="13"/>
        <v>37.459224880000001</v>
      </c>
      <c r="S43" s="14">
        <f t="shared" si="13"/>
        <v>0.35399706000000003</v>
      </c>
      <c r="T43" s="14">
        <f t="shared" si="13"/>
        <v>0</v>
      </c>
      <c r="U43" s="14">
        <f t="shared" si="13"/>
        <v>0</v>
      </c>
      <c r="V43" s="15">
        <f t="shared" si="13"/>
        <v>5.7702020100000002</v>
      </c>
      <c r="W43" s="13">
        <f t="shared" si="13"/>
        <v>1.6680899999999999E-3</v>
      </c>
      <c r="X43" s="14">
        <f t="shared" si="13"/>
        <v>0.29141245999999998</v>
      </c>
      <c r="Y43" s="14">
        <f t="shared" si="13"/>
        <v>0</v>
      </c>
      <c r="Z43" s="14">
        <f t="shared" si="13"/>
        <v>0</v>
      </c>
      <c r="AA43" s="15">
        <f t="shared" si="13"/>
        <v>0</v>
      </c>
      <c r="AB43" s="13">
        <f t="shared" si="13"/>
        <v>18.292971340000001</v>
      </c>
      <c r="AC43" s="14">
        <f t="shared" si="13"/>
        <v>0.95097864999999993</v>
      </c>
      <c r="AD43" s="14">
        <f t="shared" si="13"/>
        <v>0</v>
      </c>
      <c r="AE43" s="14">
        <f t="shared" si="13"/>
        <v>0</v>
      </c>
      <c r="AF43" s="15">
        <f t="shared" si="13"/>
        <v>23.394026681096793</v>
      </c>
      <c r="AG43" s="13">
        <f t="shared" si="13"/>
        <v>0</v>
      </c>
      <c r="AH43" s="14">
        <f t="shared" si="13"/>
        <v>0</v>
      </c>
      <c r="AI43" s="14">
        <f t="shared" ref="AI43:BK43" si="14">AI42+AI35</f>
        <v>0</v>
      </c>
      <c r="AJ43" s="14">
        <f t="shared" si="14"/>
        <v>0</v>
      </c>
      <c r="AK43" s="15">
        <f t="shared" si="14"/>
        <v>0</v>
      </c>
      <c r="AL43" s="13">
        <f t="shared" si="14"/>
        <v>6.9798126099999998</v>
      </c>
      <c r="AM43" s="14">
        <f t="shared" si="14"/>
        <v>0.22889800999999999</v>
      </c>
      <c r="AN43" s="14">
        <f t="shared" si="14"/>
        <v>0</v>
      </c>
      <c r="AO43" s="14">
        <f t="shared" si="14"/>
        <v>0</v>
      </c>
      <c r="AP43" s="15">
        <f t="shared" si="14"/>
        <v>2.0253434499999998</v>
      </c>
      <c r="AQ43" s="13">
        <f t="shared" si="14"/>
        <v>0</v>
      </c>
      <c r="AR43" s="14">
        <f t="shared" si="14"/>
        <v>0</v>
      </c>
      <c r="AS43" s="14">
        <f t="shared" si="14"/>
        <v>0</v>
      </c>
      <c r="AT43" s="14">
        <f t="shared" si="14"/>
        <v>0</v>
      </c>
      <c r="AU43" s="15">
        <f t="shared" si="14"/>
        <v>0</v>
      </c>
      <c r="AV43" s="13">
        <f t="shared" si="14"/>
        <v>401.23369766999997</v>
      </c>
      <c r="AW43" s="14">
        <f t="shared" si="14"/>
        <v>86.791110941549178</v>
      </c>
      <c r="AX43" s="14">
        <f t="shared" si="14"/>
        <v>0</v>
      </c>
      <c r="AY43" s="14">
        <f t="shared" si="14"/>
        <v>0</v>
      </c>
      <c r="AZ43" s="15">
        <f t="shared" si="14"/>
        <v>684.13679174000004</v>
      </c>
      <c r="BA43" s="13">
        <f t="shared" si="14"/>
        <v>0</v>
      </c>
      <c r="BB43" s="14">
        <f t="shared" si="14"/>
        <v>0</v>
      </c>
      <c r="BC43" s="14">
        <f t="shared" si="14"/>
        <v>0</v>
      </c>
      <c r="BD43" s="14">
        <f t="shared" si="14"/>
        <v>0</v>
      </c>
      <c r="BE43" s="15">
        <f t="shared" si="14"/>
        <v>0</v>
      </c>
      <c r="BF43" s="13">
        <f t="shared" si="14"/>
        <v>226.43623133</v>
      </c>
      <c r="BG43" s="14">
        <f t="shared" si="14"/>
        <v>27.708947100000007</v>
      </c>
      <c r="BH43" s="14">
        <f t="shared" si="14"/>
        <v>0</v>
      </c>
      <c r="BI43" s="14">
        <f t="shared" si="14"/>
        <v>0</v>
      </c>
      <c r="BJ43" s="15">
        <f t="shared" si="14"/>
        <v>166.93399394999997</v>
      </c>
      <c r="BK43" s="15">
        <f t="shared" si="14"/>
        <v>1822.4737330766457</v>
      </c>
    </row>
    <row r="44" spans="1:63" ht="15" customHeight="1" x14ac:dyDescent="0.35"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7"/>
    </row>
    <row r="45" spans="1:63" x14ac:dyDescent="0.35">
      <c r="A45" s="48" t="s">
        <v>24</v>
      </c>
      <c r="B45" s="51" t="s">
        <v>25</v>
      </c>
      <c r="C45" s="9"/>
      <c r="D45" s="10"/>
      <c r="E45" s="10"/>
      <c r="F45" s="10"/>
      <c r="G45" s="11"/>
      <c r="H45" s="9"/>
      <c r="I45" s="10"/>
      <c r="J45" s="10"/>
      <c r="K45" s="10"/>
      <c r="L45" s="11"/>
      <c r="M45" s="9"/>
      <c r="N45" s="10"/>
      <c r="O45" s="10"/>
      <c r="P45" s="10"/>
      <c r="Q45" s="11"/>
      <c r="R45" s="9"/>
      <c r="S45" s="10"/>
      <c r="T45" s="10"/>
      <c r="U45" s="10"/>
      <c r="V45" s="11"/>
      <c r="W45" s="9"/>
      <c r="X45" s="10"/>
      <c r="Y45" s="10"/>
      <c r="Z45" s="10"/>
      <c r="AA45" s="11"/>
      <c r="AB45" s="9"/>
      <c r="AC45" s="10"/>
      <c r="AD45" s="10"/>
      <c r="AE45" s="10"/>
      <c r="AF45" s="11"/>
      <c r="AG45" s="9"/>
      <c r="AH45" s="10"/>
      <c r="AI45" s="10"/>
      <c r="AJ45" s="10"/>
      <c r="AK45" s="11"/>
      <c r="AL45" s="9"/>
      <c r="AM45" s="10"/>
      <c r="AN45" s="10"/>
      <c r="AO45" s="10"/>
      <c r="AP45" s="11"/>
      <c r="AQ45" s="9"/>
      <c r="AR45" s="10"/>
      <c r="AS45" s="10"/>
      <c r="AT45" s="10"/>
      <c r="AU45" s="11"/>
      <c r="AV45" s="9"/>
      <c r="AW45" s="10"/>
      <c r="AX45" s="10"/>
      <c r="AY45" s="10"/>
      <c r="AZ45" s="11"/>
      <c r="BA45" s="9"/>
      <c r="BB45" s="10"/>
      <c r="BC45" s="10"/>
      <c r="BD45" s="10"/>
      <c r="BE45" s="11"/>
      <c r="BF45" s="9"/>
      <c r="BG45" s="10"/>
      <c r="BH45" s="10"/>
      <c r="BI45" s="10"/>
      <c r="BJ45" s="11"/>
      <c r="BK45" s="12"/>
    </row>
    <row r="46" spans="1:63" x14ac:dyDescent="0.35">
      <c r="A46" s="48" t="s">
        <v>7</v>
      </c>
      <c r="B46" s="54" t="s">
        <v>26</v>
      </c>
      <c r="C46" s="9"/>
      <c r="D46" s="10"/>
      <c r="E46" s="10"/>
      <c r="F46" s="10"/>
      <c r="G46" s="11"/>
      <c r="H46" s="9"/>
      <c r="I46" s="10"/>
      <c r="J46" s="10"/>
      <c r="K46" s="10"/>
      <c r="L46" s="11"/>
      <c r="M46" s="9"/>
      <c r="N46" s="10"/>
      <c r="O46" s="10"/>
      <c r="P46" s="10"/>
      <c r="Q46" s="11"/>
      <c r="R46" s="9"/>
      <c r="S46" s="10"/>
      <c r="T46" s="10"/>
      <c r="U46" s="10"/>
      <c r="V46" s="11"/>
      <c r="W46" s="9"/>
      <c r="X46" s="10"/>
      <c r="Y46" s="10"/>
      <c r="Z46" s="10"/>
      <c r="AA46" s="11"/>
      <c r="AB46" s="9"/>
      <c r="AC46" s="10"/>
      <c r="AD46" s="10"/>
      <c r="AE46" s="10"/>
      <c r="AF46" s="11"/>
      <c r="AG46" s="9"/>
      <c r="AH46" s="10"/>
      <c r="AI46" s="10"/>
      <c r="AJ46" s="10"/>
      <c r="AK46" s="11"/>
      <c r="AL46" s="9"/>
      <c r="AM46" s="10"/>
      <c r="AN46" s="10"/>
      <c r="AO46" s="10"/>
      <c r="AP46" s="11"/>
      <c r="AQ46" s="9"/>
      <c r="AR46" s="10"/>
      <c r="AS46" s="10"/>
      <c r="AT46" s="10"/>
      <c r="AU46" s="11"/>
      <c r="AV46" s="9"/>
      <c r="AW46" s="10"/>
      <c r="AX46" s="10"/>
      <c r="AY46" s="10"/>
      <c r="AZ46" s="11"/>
      <c r="BA46" s="9"/>
      <c r="BB46" s="10"/>
      <c r="BC46" s="10"/>
      <c r="BD46" s="10"/>
      <c r="BE46" s="11"/>
      <c r="BF46" s="9"/>
      <c r="BG46" s="10"/>
      <c r="BH46" s="10"/>
      <c r="BI46" s="10"/>
      <c r="BJ46" s="11"/>
      <c r="BK46" s="12"/>
    </row>
    <row r="47" spans="1:63" x14ac:dyDescent="0.35">
      <c r="A47" s="48"/>
      <c r="B47" s="53" t="s">
        <v>101</v>
      </c>
      <c r="C47" s="9">
        <v>0</v>
      </c>
      <c r="D47" s="10">
        <v>1.1251695471612901</v>
      </c>
      <c r="E47" s="10">
        <v>0</v>
      </c>
      <c r="F47" s="10">
        <v>0</v>
      </c>
      <c r="G47" s="11">
        <v>0</v>
      </c>
      <c r="H47" s="9">
        <v>9.3186687399999997</v>
      </c>
      <c r="I47" s="10">
        <v>0.91159376000000003</v>
      </c>
      <c r="J47" s="10">
        <v>0</v>
      </c>
      <c r="K47" s="10">
        <v>0</v>
      </c>
      <c r="L47" s="11">
        <v>9.1467414599999994</v>
      </c>
      <c r="M47" s="9">
        <v>0</v>
      </c>
      <c r="N47" s="10">
        <v>0</v>
      </c>
      <c r="O47" s="10">
        <v>0</v>
      </c>
      <c r="P47" s="10">
        <v>0</v>
      </c>
      <c r="Q47" s="11">
        <v>0</v>
      </c>
      <c r="R47" s="9">
        <v>5.2974079100000004</v>
      </c>
      <c r="S47" s="10">
        <v>2.777081E-2</v>
      </c>
      <c r="T47" s="10">
        <v>0</v>
      </c>
      <c r="U47" s="10">
        <v>0</v>
      </c>
      <c r="V47" s="11">
        <v>1.2799598400000001</v>
      </c>
      <c r="W47" s="9">
        <v>0</v>
      </c>
      <c r="X47" s="10">
        <v>0</v>
      </c>
      <c r="Y47" s="10">
        <v>0</v>
      </c>
      <c r="Z47" s="10">
        <v>0</v>
      </c>
      <c r="AA47" s="11">
        <v>0</v>
      </c>
      <c r="AB47" s="9">
        <v>3.46186857</v>
      </c>
      <c r="AC47" s="10">
        <v>1.0643971999999999</v>
      </c>
      <c r="AD47" s="10">
        <v>0</v>
      </c>
      <c r="AE47" s="10">
        <v>0</v>
      </c>
      <c r="AF47" s="11">
        <v>15.174226327451617</v>
      </c>
      <c r="AG47" s="9">
        <v>0</v>
      </c>
      <c r="AH47" s="10">
        <v>0</v>
      </c>
      <c r="AI47" s="10">
        <v>0</v>
      </c>
      <c r="AJ47" s="10">
        <v>0</v>
      </c>
      <c r="AK47" s="11">
        <v>0</v>
      </c>
      <c r="AL47" s="9">
        <v>0.96015813000000005</v>
      </c>
      <c r="AM47" s="10">
        <v>3.3279899999999999E-3</v>
      </c>
      <c r="AN47" s="10">
        <v>0</v>
      </c>
      <c r="AO47" s="10">
        <v>0</v>
      </c>
      <c r="AP47" s="11">
        <v>0.65945710000000002</v>
      </c>
      <c r="AQ47" s="9">
        <v>0</v>
      </c>
      <c r="AR47" s="10">
        <v>0</v>
      </c>
      <c r="AS47" s="10">
        <v>0</v>
      </c>
      <c r="AT47" s="10">
        <v>0</v>
      </c>
      <c r="AU47" s="11">
        <v>0</v>
      </c>
      <c r="AV47" s="9">
        <v>64.883239619999998</v>
      </c>
      <c r="AW47" s="10">
        <v>36.562950360644514</v>
      </c>
      <c r="AX47" s="10">
        <v>0</v>
      </c>
      <c r="AY47" s="10">
        <v>0</v>
      </c>
      <c r="AZ47" s="11">
        <v>309.73502667000002</v>
      </c>
      <c r="BA47" s="9">
        <v>0</v>
      </c>
      <c r="BB47" s="10">
        <v>0</v>
      </c>
      <c r="BC47" s="10">
        <v>0</v>
      </c>
      <c r="BD47" s="10">
        <v>0</v>
      </c>
      <c r="BE47" s="11">
        <v>0</v>
      </c>
      <c r="BF47" s="9">
        <v>42.143908209999999</v>
      </c>
      <c r="BG47" s="10">
        <v>8.7777820700000007</v>
      </c>
      <c r="BH47" s="10">
        <v>0</v>
      </c>
      <c r="BI47" s="10">
        <v>0</v>
      </c>
      <c r="BJ47" s="11">
        <v>112.38537461999999</v>
      </c>
      <c r="BK47" s="12">
        <f>SUM(C47:BJ47)</f>
        <v>622.91902893525742</v>
      </c>
    </row>
    <row r="48" spans="1:63" x14ac:dyDescent="0.35">
      <c r="A48" s="48"/>
      <c r="B48" s="53"/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s="17" customFormat="1" x14ac:dyDescent="0.35">
      <c r="A49" s="48"/>
      <c r="B49" s="54" t="s">
        <v>27</v>
      </c>
      <c r="C49" s="13">
        <f>SUM(C47:C48)</f>
        <v>0</v>
      </c>
      <c r="D49" s="13">
        <f t="shared" ref="D49:BK49" si="15">SUM(D47:D48)</f>
        <v>1.1251695471612901</v>
      </c>
      <c r="E49" s="13">
        <f t="shared" si="15"/>
        <v>0</v>
      </c>
      <c r="F49" s="13">
        <f t="shared" si="15"/>
        <v>0</v>
      </c>
      <c r="G49" s="13">
        <f t="shared" si="15"/>
        <v>0</v>
      </c>
      <c r="H49" s="13">
        <f t="shared" si="15"/>
        <v>9.3186687399999997</v>
      </c>
      <c r="I49" s="13">
        <f t="shared" si="15"/>
        <v>0.91159376000000003</v>
      </c>
      <c r="J49" s="13">
        <f t="shared" si="15"/>
        <v>0</v>
      </c>
      <c r="K49" s="13">
        <f t="shared" si="15"/>
        <v>0</v>
      </c>
      <c r="L49" s="13">
        <f t="shared" si="15"/>
        <v>9.1467414599999994</v>
      </c>
      <c r="M49" s="13">
        <f t="shared" si="15"/>
        <v>0</v>
      </c>
      <c r="N49" s="13">
        <f t="shared" si="15"/>
        <v>0</v>
      </c>
      <c r="O49" s="13">
        <f t="shared" si="15"/>
        <v>0</v>
      </c>
      <c r="P49" s="13">
        <f t="shared" si="15"/>
        <v>0</v>
      </c>
      <c r="Q49" s="13">
        <f t="shared" si="15"/>
        <v>0</v>
      </c>
      <c r="R49" s="13">
        <f t="shared" si="15"/>
        <v>5.2974079100000004</v>
      </c>
      <c r="S49" s="13">
        <f t="shared" si="15"/>
        <v>2.777081E-2</v>
      </c>
      <c r="T49" s="13">
        <f t="shared" si="15"/>
        <v>0</v>
      </c>
      <c r="U49" s="13">
        <f t="shared" si="15"/>
        <v>0</v>
      </c>
      <c r="V49" s="13">
        <f t="shared" si="15"/>
        <v>1.2799598400000001</v>
      </c>
      <c r="W49" s="13">
        <f t="shared" si="15"/>
        <v>0</v>
      </c>
      <c r="X49" s="13">
        <f t="shared" si="15"/>
        <v>0</v>
      </c>
      <c r="Y49" s="13">
        <f t="shared" si="15"/>
        <v>0</v>
      </c>
      <c r="Z49" s="13">
        <f t="shared" si="15"/>
        <v>0</v>
      </c>
      <c r="AA49" s="13">
        <f t="shared" si="15"/>
        <v>0</v>
      </c>
      <c r="AB49" s="13">
        <f t="shared" si="15"/>
        <v>3.46186857</v>
      </c>
      <c r="AC49" s="13">
        <f t="shared" si="15"/>
        <v>1.0643971999999999</v>
      </c>
      <c r="AD49" s="13">
        <f t="shared" si="15"/>
        <v>0</v>
      </c>
      <c r="AE49" s="13">
        <f t="shared" si="15"/>
        <v>0</v>
      </c>
      <c r="AF49" s="13">
        <f t="shared" si="15"/>
        <v>15.174226327451617</v>
      </c>
      <c r="AG49" s="13">
        <f t="shared" si="15"/>
        <v>0</v>
      </c>
      <c r="AH49" s="13">
        <f t="shared" si="15"/>
        <v>0</v>
      </c>
      <c r="AI49" s="13">
        <f t="shared" si="15"/>
        <v>0</v>
      </c>
      <c r="AJ49" s="13">
        <f t="shared" si="15"/>
        <v>0</v>
      </c>
      <c r="AK49" s="13">
        <f t="shared" si="15"/>
        <v>0</v>
      </c>
      <c r="AL49" s="13">
        <f t="shared" si="15"/>
        <v>0.96015813000000005</v>
      </c>
      <c r="AM49" s="13">
        <f t="shared" si="15"/>
        <v>3.3279899999999999E-3</v>
      </c>
      <c r="AN49" s="13">
        <f t="shared" si="15"/>
        <v>0</v>
      </c>
      <c r="AO49" s="13">
        <f t="shared" si="15"/>
        <v>0</v>
      </c>
      <c r="AP49" s="13">
        <f t="shared" si="15"/>
        <v>0.65945710000000002</v>
      </c>
      <c r="AQ49" s="13">
        <f t="shared" si="15"/>
        <v>0</v>
      </c>
      <c r="AR49" s="13">
        <f t="shared" si="15"/>
        <v>0</v>
      </c>
      <c r="AS49" s="13">
        <f t="shared" si="15"/>
        <v>0</v>
      </c>
      <c r="AT49" s="13">
        <f t="shared" si="15"/>
        <v>0</v>
      </c>
      <c r="AU49" s="13">
        <f t="shared" si="15"/>
        <v>0</v>
      </c>
      <c r="AV49" s="13">
        <f t="shared" si="15"/>
        <v>64.883239619999998</v>
      </c>
      <c r="AW49" s="13">
        <f t="shared" si="15"/>
        <v>36.562950360644514</v>
      </c>
      <c r="AX49" s="13">
        <f t="shared" si="15"/>
        <v>0</v>
      </c>
      <c r="AY49" s="13">
        <f t="shared" si="15"/>
        <v>0</v>
      </c>
      <c r="AZ49" s="13">
        <f t="shared" si="15"/>
        <v>309.73502667000002</v>
      </c>
      <c r="BA49" s="13">
        <f t="shared" si="15"/>
        <v>0</v>
      </c>
      <c r="BB49" s="13">
        <f t="shared" si="15"/>
        <v>0</v>
      </c>
      <c r="BC49" s="13">
        <f t="shared" si="15"/>
        <v>0</v>
      </c>
      <c r="BD49" s="13">
        <f t="shared" si="15"/>
        <v>0</v>
      </c>
      <c r="BE49" s="13">
        <f t="shared" si="15"/>
        <v>0</v>
      </c>
      <c r="BF49" s="13">
        <f t="shared" si="15"/>
        <v>42.143908209999999</v>
      </c>
      <c r="BG49" s="13">
        <f t="shared" si="15"/>
        <v>8.7777820700000007</v>
      </c>
      <c r="BH49" s="13">
        <f t="shared" si="15"/>
        <v>0</v>
      </c>
      <c r="BI49" s="13">
        <f t="shared" si="15"/>
        <v>0</v>
      </c>
      <c r="BJ49" s="13">
        <f t="shared" si="15"/>
        <v>112.38537461999999</v>
      </c>
      <c r="BK49" s="16">
        <f t="shared" si="15"/>
        <v>622.91902893525742</v>
      </c>
    </row>
    <row r="50" spans="1:64" ht="15" customHeight="1" x14ac:dyDescent="0.35"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7"/>
    </row>
    <row r="51" spans="1:64" x14ac:dyDescent="0.35">
      <c r="A51" s="48" t="s">
        <v>38</v>
      </c>
      <c r="B51" s="8" t="s">
        <v>39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20"/>
    </row>
    <row r="52" spans="1:64" x14ac:dyDescent="0.35">
      <c r="A52" s="48" t="s">
        <v>7</v>
      </c>
      <c r="B52" s="62" t="s">
        <v>40</v>
      </c>
      <c r="C52" s="1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20"/>
    </row>
    <row r="53" spans="1:64" x14ac:dyDescent="0.35">
      <c r="A53" s="48"/>
      <c r="B53" s="53"/>
      <c r="C53" s="9"/>
      <c r="D53" s="10"/>
      <c r="E53" s="10"/>
      <c r="F53" s="10"/>
      <c r="G53" s="11"/>
      <c r="H53" s="9"/>
      <c r="I53" s="10"/>
      <c r="J53" s="10"/>
      <c r="K53" s="10"/>
      <c r="L53" s="11"/>
      <c r="M53" s="9"/>
      <c r="N53" s="10"/>
      <c r="O53" s="10"/>
      <c r="P53" s="10"/>
      <c r="Q53" s="11"/>
      <c r="R53" s="9"/>
      <c r="S53" s="10"/>
      <c r="T53" s="10"/>
      <c r="U53" s="10"/>
      <c r="V53" s="11"/>
      <c r="W53" s="9"/>
      <c r="X53" s="10"/>
      <c r="Y53" s="10"/>
      <c r="Z53" s="10"/>
      <c r="AA53" s="11"/>
      <c r="AB53" s="9"/>
      <c r="AC53" s="10"/>
      <c r="AD53" s="10"/>
      <c r="AE53" s="10"/>
      <c r="AF53" s="11"/>
      <c r="AG53" s="9"/>
      <c r="AH53" s="10"/>
      <c r="AI53" s="10"/>
      <c r="AJ53" s="10"/>
      <c r="AK53" s="11"/>
      <c r="AL53" s="9"/>
      <c r="AM53" s="10"/>
      <c r="AN53" s="10"/>
      <c r="AO53" s="10"/>
      <c r="AP53" s="11"/>
      <c r="AQ53" s="9"/>
      <c r="AR53" s="10"/>
      <c r="AS53" s="10"/>
      <c r="AT53" s="10"/>
      <c r="AU53" s="11"/>
      <c r="AV53" s="9"/>
      <c r="AW53" s="10"/>
      <c r="AX53" s="10"/>
      <c r="AY53" s="10"/>
      <c r="AZ53" s="11"/>
      <c r="BA53" s="9"/>
      <c r="BB53" s="10"/>
      <c r="BC53" s="10"/>
      <c r="BD53" s="10"/>
      <c r="BE53" s="11"/>
      <c r="BF53" s="9"/>
      <c r="BG53" s="10"/>
      <c r="BH53" s="10"/>
      <c r="BI53" s="10"/>
      <c r="BJ53" s="11"/>
      <c r="BK53" s="12">
        <f>SUM(C53:BJ53)</f>
        <v>0</v>
      </c>
    </row>
    <row r="54" spans="1:64" s="17" customFormat="1" x14ac:dyDescent="0.35">
      <c r="A54" s="48"/>
      <c r="B54" s="54" t="s">
        <v>9</v>
      </c>
      <c r="C54" s="13">
        <f>SUM(C53)</f>
        <v>0</v>
      </c>
      <c r="D54" s="13">
        <f t="shared" ref="D54:BJ54" si="16">SUM(D53)</f>
        <v>0</v>
      </c>
      <c r="E54" s="13">
        <f t="shared" si="16"/>
        <v>0</v>
      </c>
      <c r="F54" s="13">
        <f t="shared" si="16"/>
        <v>0</v>
      </c>
      <c r="G54" s="13">
        <f t="shared" si="16"/>
        <v>0</v>
      </c>
      <c r="H54" s="13">
        <f t="shared" si="16"/>
        <v>0</v>
      </c>
      <c r="I54" s="13">
        <f t="shared" si="16"/>
        <v>0</v>
      </c>
      <c r="J54" s="13">
        <f t="shared" si="16"/>
        <v>0</v>
      </c>
      <c r="K54" s="13">
        <f t="shared" si="16"/>
        <v>0</v>
      </c>
      <c r="L54" s="13">
        <f t="shared" si="16"/>
        <v>0</v>
      </c>
      <c r="M54" s="13">
        <f t="shared" si="16"/>
        <v>0</v>
      </c>
      <c r="N54" s="13">
        <f t="shared" si="16"/>
        <v>0</v>
      </c>
      <c r="O54" s="13">
        <f t="shared" si="16"/>
        <v>0</v>
      </c>
      <c r="P54" s="13">
        <f t="shared" si="16"/>
        <v>0</v>
      </c>
      <c r="Q54" s="13">
        <f t="shared" si="16"/>
        <v>0</v>
      </c>
      <c r="R54" s="13">
        <f t="shared" si="16"/>
        <v>0</v>
      </c>
      <c r="S54" s="13">
        <f t="shared" si="16"/>
        <v>0</v>
      </c>
      <c r="T54" s="13">
        <f t="shared" si="16"/>
        <v>0</v>
      </c>
      <c r="U54" s="13">
        <f t="shared" si="16"/>
        <v>0</v>
      </c>
      <c r="V54" s="13">
        <f t="shared" si="16"/>
        <v>0</v>
      </c>
      <c r="W54" s="13">
        <f t="shared" si="16"/>
        <v>0</v>
      </c>
      <c r="X54" s="13">
        <f t="shared" si="16"/>
        <v>0</v>
      </c>
      <c r="Y54" s="13">
        <f t="shared" si="16"/>
        <v>0</v>
      </c>
      <c r="Z54" s="13">
        <f t="shared" si="16"/>
        <v>0</v>
      </c>
      <c r="AA54" s="13">
        <f t="shared" si="16"/>
        <v>0</v>
      </c>
      <c r="AB54" s="13">
        <f t="shared" si="16"/>
        <v>0</v>
      </c>
      <c r="AC54" s="13">
        <f t="shared" si="16"/>
        <v>0</v>
      </c>
      <c r="AD54" s="13">
        <f t="shared" si="16"/>
        <v>0</v>
      </c>
      <c r="AE54" s="13">
        <f t="shared" si="16"/>
        <v>0</v>
      </c>
      <c r="AF54" s="13">
        <f t="shared" si="16"/>
        <v>0</v>
      </c>
      <c r="AG54" s="13">
        <f t="shared" si="16"/>
        <v>0</v>
      </c>
      <c r="AH54" s="13">
        <f t="shared" si="16"/>
        <v>0</v>
      </c>
      <c r="AI54" s="13">
        <f t="shared" si="16"/>
        <v>0</v>
      </c>
      <c r="AJ54" s="13">
        <f t="shared" si="16"/>
        <v>0</v>
      </c>
      <c r="AK54" s="13">
        <f t="shared" si="16"/>
        <v>0</v>
      </c>
      <c r="AL54" s="13">
        <f t="shared" si="16"/>
        <v>0</v>
      </c>
      <c r="AM54" s="13">
        <f t="shared" si="16"/>
        <v>0</v>
      </c>
      <c r="AN54" s="13">
        <f t="shared" si="16"/>
        <v>0</v>
      </c>
      <c r="AO54" s="13">
        <f t="shared" si="16"/>
        <v>0</v>
      </c>
      <c r="AP54" s="13">
        <f t="shared" si="16"/>
        <v>0</v>
      </c>
      <c r="AQ54" s="13">
        <f t="shared" si="16"/>
        <v>0</v>
      </c>
      <c r="AR54" s="13">
        <f t="shared" si="16"/>
        <v>0</v>
      </c>
      <c r="AS54" s="13">
        <f t="shared" si="16"/>
        <v>0</v>
      </c>
      <c r="AT54" s="13">
        <f t="shared" si="16"/>
        <v>0</v>
      </c>
      <c r="AU54" s="13">
        <f t="shared" si="16"/>
        <v>0</v>
      </c>
      <c r="AV54" s="13">
        <f t="shared" si="16"/>
        <v>0</v>
      </c>
      <c r="AW54" s="13">
        <f t="shared" si="16"/>
        <v>0</v>
      </c>
      <c r="AX54" s="13">
        <f t="shared" si="16"/>
        <v>0</v>
      </c>
      <c r="AY54" s="13">
        <f t="shared" si="16"/>
        <v>0</v>
      </c>
      <c r="AZ54" s="13">
        <f t="shared" si="16"/>
        <v>0</v>
      </c>
      <c r="BA54" s="13">
        <f t="shared" si="16"/>
        <v>0</v>
      </c>
      <c r="BB54" s="13">
        <f t="shared" si="16"/>
        <v>0</v>
      </c>
      <c r="BC54" s="13">
        <f t="shared" si="16"/>
        <v>0</v>
      </c>
      <c r="BD54" s="13">
        <f t="shared" si="16"/>
        <v>0</v>
      </c>
      <c r="BE54" s="13">
        <f t="shared" si="16"/>
        <v>0</v>
      </c>
      <c r="BF54" s="13">
        <f t="shared" si="16"/>
        <v>0</v>
      </c>
      <c r="BG54" s="13">
        <f t="shared" si="16"/>
        <v>0</v>
      </c>
      <c r="BH54" s="13">
        <f t="shared" si="16"/>
        <v>0</v>
      </c>
      <c r="BI54" s="13">
        <f t="shared" si="16"/>
        <v>0</v>
      </c>
      <c r="BJ54" s="13">
        <f t="shared" si="16"/>
        <v>0</v>
      </c>
      <c r="BK54" s="16">
        <f>SUM(BK53)</f>
        <v>0</v>
      </c>
    </row>
    <row r="55" spans="1:64" x14ac:dyDescent="0.35">
      <c r="A55" s="48" t="s">
        <v>10</v>
      </c>
      <c r="B55" s="58" t="s">
        <v>41</v>
      </c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20"/>
    </row>
    <row r="56" spans="1:64" x14ac:dyDescent="0.35">
      <c r="A56" s="48"/>
      <c r="B56" s="53"/>
      <c r="C56" s="9"/>
      <c r="D56" s="10"/>
      <c r="E56" s="10"/>
      <c r="F56" s="10"/>
      <c r="G56" s="11"/>
      <c r="H56" s="9"/>
      <c r="I56" s="10"/>
      <c r="J56" s="10"/>
      <c r="K56" s="10"/>
      <c r="L56" s="11"/>
      <c r="M56" s="9"/>
      <c r="N56" s="10"/>
      <c r="O56" s="10"/>
      <c r="P56" s="10"/>
      <c r="Q56" s="11"/>
      <c r="R56" s="9"/>
      <c r="S56" s="10"/>
      <c r="T56" s="10"/>
      <c r="U56" s="10"/>
      <c r="V56" s="11"/>
      <c r="W56" s="9"/>
      <c r="X56" s="10"/>
      <c r="Y56" s="10"/>
      <c r="Z56" s="10"/>
      <c r="AA56" s="11"/>
      <c r="AB56" s="9"/>
      <c r="AC56" s="10"/>
      <c r="AD56" s="10"/>
      <c r="AE56" s="10"/>
      <c r="AF56" s="11"/>
      <c r="AG56" s="9"/>
      <c r="AH56" s="10"/>
      <c r="AI56" s="10"/>
      <c r="AJ56" s="10"/>
      <c r="AK56" s="11"/>
      <c r="AL56" s="9"/>
      <c r="AM56" s="10"/>
      <c r="AN56" s="10"/>
      <c r="AO56" s="10"/>
      <c r="AP56" s="11"/>
      <c r="AQ56" s="9"/>
      <c r="AR56" s="10"/>
      <c r="AS56" s="10"/>
      <c r="AT56" s="10"/>
      <c r="AU56" s="11"/>
      <c r="AV56" s="9"/>
      <c r="AW56" s="10"/>
      <c r="AX56" s="10"/>
      <c r="AY56" s="10"/>
      <c r="AZ56" s="11"/>
      <c r="BA56" s="9"/>
      <c r="BB56" s="10"/>
      <c r="BC56" s="10"/>
      <c r="BD56" s="10"/>
      <c r="BE56" s="11"/>
      <c r="BF56" s="9"/>
      <c r="BG56" s="10"/>
      <c r="BH56" s="10"/>
      <c r="BI56" s="10"/>
      <c r="BJ56" s="11"/>
      <c r="BK56" s="12">
        <f t="shared" ref="BK56" si="17">SUM(C56:BJ56)</f>
        <v>0</v>
      </c>
    </row>
    <row r="57" spans="1:64" s="17" customFormat="1" x14ac:dyDescent="0.35">
      <c r="A57" s="48"/>
      <c r="B57" s="54" t="s">
        <v>12</v>
      </c>
      <c r="C57" s="13">
        <f t="shared" ref="C57:AH57" si="18">SUM(C56:C56)</f>
        <v>0</v>
      </c>
      <c r="D57" s="14">
        <f t="shared" si="18"/>
        <v>0</v>
      </c>
      <c r="E57" s="14">
        <f t="shared" si="18"/>
        <v>0</v>
      </c>
      <c r="F57" s="14">
        <f t="shared" si="18"/>
        <v>0</v>
      </c>
      <c r="G57" s="15">
        <f t="shared" si="18"/>
        <v>0</v>
      </c>
      <c r="H57" s="13">
        <f t="shared" si="18"/>
        <v>0</v>
      </c>
      <c r="I57" s="14">
        <f t="shared" si="18"/>
        <v>0</v>
      </c>
      <c r="J57" s="14">
        <f t="shared" si="18"/>
        <v>0</v>
      </c>
      <c r="K57" s="14">
        <f t="shared" si="18"/>
        <v>0</v>
      </c>
      <c r="L57" s="15">
        <f t="shared" si="18"/>
        <v>0</v>
      </c>
      <c r="M57" s="13">
        <f t="shared" si="18"/>
        <v>0</v>
      </c>
      <c r="N57" s="14">
        <f t="shared" si="18"/>
        <v>0</v>
      </c>
      <c r="O57" s="14">
        <f t="shared" si="18"/>
        <v>0</v>
      </c>
      <c r="P57" s="14">
        <f t="shared" si="18"/>
        <v>0</v>
      </c>
      <c r="Q57" s="15">
        <f t="shared" si="18"/>
        <v>0</v>
      </c>
      <c r="R57" s="13">
        <f t="shared" si="18"/>
        <v>0</v>
      </c>
      <c r="S57" s="14">
        <f t="shared" si="18"/>
        <v>0</v>
      </c>
      <c r="T57" s="14">
        <f t="shared" si="18"/>
        <v>0</v>
      </c>
      <c r="U57" s="14">
        <f t="shared" si="18"/>
        <v>0</v>
      </c>
      <c r="V57" s="15">
        <f t="shared" si="18"/>
        <v>0</v>
      </c>
      <c r="W57" s="13">
        <f t="shared" si="18"/>
        <v>0</v>
      </c>
      <c r="X57" s="14">
        <f t="shared" si="18"/>
        <v>0</v>
      </c>
      <c r="Y57" s="14">
        <f t="shared" si="18"/>
        <v>0</v>
      </c>
      <c r="Z57" s="14">
        <f t="shared" si="18"/>
        <v>0</v>
      </c>
      <c r="AA57" s="15">
        <f t="shared" si="18"/>
        <v>0</v>
      </c>
      <c r="AB57" s="13">
        <f t="shared" si="18"/>
        <v>0</v>
      </c>
      <c r="AC57" s="14">
        <f t="shared" si="18"/>
        <v>0</v>
      </c>
      <c r="AD57" s="14">
        <f t="shared" si="18"/>
        <v>0</v>
      </c>
      <c r="AE57" s="14">
        <f t="shared" si="18"/>
        <v>0</v>
      </c>
      <c r="AF57" s="15">
        <f t="shared" si="18"/>
        <v>0</v>
      </c>
      <c r="AG57" s="13">
        <f t="shared" si="18"/>
        <v>0</v>
      </c>
      <c r="AH57" s="14">
        <f t="shared" si="18"/>
        <v>0</v>
      </c>
      <c r="AI57" s="14">
        <f t="shared" ref="AI57:BK57" si="19">SUM(AI56:AI56)</f>
        <v>0</v>
      </c>
      <c r="AJ57" s="14">
        <f t="shared" si="19"/>
        <v>0</v>
      </c>
      <c r="AK57" s="15">
        <f t="shared" si="19"/>
        <v>0</v>
      </c>
      <c r="AL57" s="13">
        <f t="shared" si="19"/>
        <v>0</v>
      </c>
      <c r="AM57" s="14">
        <f t="shared" si="19"/>
        <v>0</v>
      </c>
      <c r="AN57" s="14">
        <f t="shared" si="19"/>
        <v>0</v>
      </c>
      <c r="AO57" s="14">
        <f t="shared" si="19"/>
        <v>0</v>
      </c>
      <c r="AP57" s="15">
        <f t="shared" si="19"/>
        <v>0</v>
      </c>
      <c r="AQ57" s="13">
        <f t="shared" si="19"/>
        <v>0</v>
      </c>
      <c r="AR57" s="14">
        <f t="shared" si="19"/>
        <v>0</v>
      </c>
      <c r="AS57" s="14">
        <f t="shared" si="19"/>
        <v>0</v>
      </c>
      <c r="AT57" s="14">
        <f t="shared" si="19"/>
        <v>0</v>
      </c>
      <c r="AU57" s="15">
        <f t="shared" si="19"/>
        <v>0</v>
      </c>
      <c r="AV57" s="13">
        <f t="shared" si="19"/>
        <v>0</v>
      </c>
      <c r="AW57" s="14">
        <f t="shared" si="19"/>
        <v>0</v>
      </c>
      <c r="AX57" s="14">
        <f t="shared" si="19"/>
        <v>0</v>
      </c>
      <c r="AY57" s="14">
        <f t="shared" si="19"/>
        <v>0</v>
      </c>
      <c r="AZ57" s="15">
        <f t="shared" si="19"/>
        <v>0</v>
      </c>
      <c r="BA57" s="13">
        <f t="shared" si="19"/>
        <v>0</v>
      </c>
      <c r="BB57" s="14">
        <f t="shared" si="19"/>
        <v>0</v>
      </c>
      <c r="BC57" s="14">
        <f t="shared" si="19"/>
        <v>0</v>
      </c>
      <c r="BD57" s="14">
        <f t="shared" si="19"/>
        <v>0</v>
      </c>
      <c r="BE57" s="15">
        <f t="shared" si="19"/>
        <v>0</v>
      </c>
      <c r="BF57" s="13">
        <f t="shared" si="19"/>
        <v>0</v>
      </c>
      <c r="BG57" s="14">
        <f t="shared" si="19"/>
        <v>0</v>
      </c>
      <c r="BH57" s="14">
        <f t="shared" si="19"/>
        <v>0</v>
      </c>
      <c r="BI57" s="14">
        <f t="shared" si="19"/>
        <v>0</v>
      </c>
      <c r="BJ57" s="15">
        <f t="shared" si="19"/>
        <v>0</v>
      </c>
      <c r="BK57" s="15">
        <f t="shared" si="19"/>
        <v>0</v>
      </c>
    </row>
    <row r="58" spans="1:64" s="17" customFormat="1" x14ac:dyDescent="0.35">
      <c r="A58" s="48"/>
      <c r="B58" s="63" t="s">
        <v>23</v>
      </c>
      <c r="C58" s="13">
        <f t="shared" ref="C58:AH58" si="20">C57+C54</f>
        <v>0</v>
      </c>
      <c r="D58" s="14">
        <f t="shared" si="20"/>
        <v>0</v>
      </c>
      <c r="E58" s="14">
        <f t="shared" si="20"/>
        <v>0</v>
      </c>
      <c r="F58" s="14">
        <f t="shared" si="20"/>
        <v>0</v>
      </c>
      <c r="G58" s="15">
        <f t="shared" si="20"/>
        <v>0</v>
      </c>
      <c r="H58" s="13">
        <f t="shared" si="20"/>
        <v>0</v>
      </c>
      <c r="I58" s="14">
        <f t="shared" si="20"/>
        <v>0</v>
      </c>
      <c r="J58" s="14">
        <f t="shared" si="20"/>
        <v>0</v>
      </c>
      <c r="K58" s="14">
        <f t="shared" si="20"/>
        <v>0</v>
      </c>
      <c r="L58" s="15">
        <f t="shared" si="20"/>
        <v>0</v>
      </c>
      <c r="M58" s="13">
        <f t="shared" si="20"/>
        <v>0</v>
      </c>
      <c r="N58" s="14">
        <f t="shared" si="20"/>
        <v>0</v>
      </c>
      <c r="O58" s="14">
        <f t="shared" si="20"/>
        <v>0</v>
      </c>
      <c r="P58" s="14">
        <f t="shared" si="20"/>
        <v>0</v>
      </c>
      <c r="Q58" s="15">
        <f t="shared" si="20"/>
        <v>0</v>
      </c>
      <c r="R58" s="13">
        <f t="shared" si="20"/>
        <v>0</v>
      </c>
      <c r="S58" s="14">
        <f t="shared" si="20"/>
        <v>0</v>
      </c>
      <c r="T58" s="14">
        <f t="shared" si="20"/>
        <v>0</v>
      </c>
      <c r="U58" s="14">
        <f t="shared" si="20"/>
        <v>0</v>
      </c>
      <c r="V58" s="15">
        <f t="shared" si="20"/>
        <v>0</v>
      </c>
      <c r="W58" s="13">
        <f t="shared" si="20"/>
        <v>0</v>
      </c>
      <c r="X58" s="14">
        <f t="shared" si="20"/>
        <v>0</v>
      </c>
      <c r="Y58" s="14">
        <f t="shared" si="20"/>
        <v>0</v>
      </c>
      <c r="Z58" s="14">
        <f t="shared" si="20"/>
        <v>0</v>
      </c>
      <c r="AA58" s="15">
        <f t="shared" si="20"/>
        <v>0</v>
      </c>
      <c r="AB58" s="13">
        <f t="shared" si="20"/>
        <v>0</v>
      </c>
      <c r="AC58" s="14">
        <f t="shared" si="20"/>
        <v>0</v>
      </c>
      <c r="AD58" s="14">
        <f t="shared" si="20"/>
        <v>0</v>
      </c>
      <c r="AE58" s="14">
        <f t="shared" si="20"/>
        <v>0</v>
      </c>
      <c r="AF58" s="15">
        <f t="shared" si="20"/>
        <v>0</v>
      </c>
      <c r="AG58" s="13">
        <f t="shared" si="20"/>
        <v>0</v>
      </c>
      <c r="AH58" s="14">
        <f t="shared" si="20"/>
        <v>0</v>
      </c>
      <c r="AI58" s="14">
        <f t="shared" ref="AI58:BK58" si="21">AI57+AI54</f>
        <v>0</v>
      </c>
      <c r="AJ58" s="14">
        <f t="shared" si="21"/>
        <v>0</v>
      </c>
      <c r="AK58" s="15">
        <f t="shared" si="21"/>
        <v>0</v>
      </c>
      <c r="AL58" s="13">
        <f t="shared" si="21"/>
        <v>0</v>
      </c>
      <c r="AM58" s="14">
        <f t="shared" si="21"/>
        <v>0</v>
      </c>
      <c r="AN58" s="14">
        <f t="shared" si="21"/>
        <v>0</v>
      </c>
      <c r="AO58" s="14">
        <f t="shared" si="21"/>
        <v>0</v>
      </c>
      <c r="AP58" s="15">
        <f t="shared" si="21"/>
        <v>0</v>
      </c>
      <c r="AQ58" s="13">
        <f t="shared" si="21"/>
        <v>0</v>
      </c>
      <c r="AR58" s="14">
        <f t="shared" si="21"/>
        <v>0</v>
      </c>
      <c r="AS58" s="14">
        <f t="shared" si="21"/>
        <v>0</v>
      </c>
      <c r="AT58" s="14">
        <f t="shared" si="21"/>
        <v>0</v>
      </c>
      <c r="AU58" s="15">
        <f t="shared" si="21"/>
        <v>0</v>
      </c>
      <c r="AV58" s="13">
        <f t="shared" si="21"/>
        <v>0</v>
      </c>
      <c r="AW58" s="14">
        <f t="shared" si="21"/>
        <v>0</v>
      </c>
      <c r="AX58" s="14">
        <f t="shared" si="21"/>
        <v>0</v>
      </c>
      <c r="AY58" s="14">
        <f t="shared" si="21"/>
        <v>0</v>
      </c>
      <c r="AZ58" s="15">
        <f t="shared" si="21"/>
        <v>0</v>
      </c>
      <c r="BA58" s="13">
        <f t="shared" si="21"/>
        <v>0</v>
      </c>
      <c r="BB58" s="14">
        <f t="shared" si="21"/>
        <v>0</v>
      </c>
      <c r="BC58" s="14">
        <f t="shared" si="21"/>
        <v>0</v>
      </c>
      <c r="BD58" s="14">
        <f t="shared" si="21"/>
        <v>0</v>
      </c>
      <c r="BE58" s="15">
        <f t="shared" si="21"/>
        <v>0</v>
      </c>
      <c r="BF58" s="13">
        <f t="shared" si="21"/>
        <v>0</v>
      </c>
      <c r="BG58" s="14">
        <f t="shared" si="21"/>
        <v>0</v>
      </c>
      <c r="BH58" s="14">
        <f t="shared" si="21"/>
        <v>0</v>
      </c>
      <c r="BI58" s="14">
        <f t="shared" si="21"/>
        <v>0</v>
      </c>
      <c r="BJ58" s="15">
        <f t="shared" si="21"/>
        <v>0</v>
      </c>
      <c r="BK58" s="15">
        <f t="shared" si="21"/>
        <v>0</v>
      </c>
      <c r="BL58" s="22"/>
    </row>
    <row r="59" spans="1:64" x14ac:dyDescent="0.35">
      <c r="A59" s="48"/>
      <c r="B59" s="63"/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20"/>
    </row>
    <row r="60" spans="1:64" x14ac:dyDescent="0.35">
      <c r="A60" s="48" t="s">
        <v>42</v>
      </c>
      <c r="B60" s="8" t="s">
        <v>43</v>
      </c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20"/>
    </row>
    <row r="61" spans="1:64" x14ac:dyDescent="0.35">
      <c r="A61" s="48" t="s">
        <v>7</v>
      </c>
      <c r="B61" s="62" t="s">
        <v>44</v>
      </c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20"/>
    </row>
    <row r="62" spans="1:64" x14ac:dyDescent="0.35">
      <c r="A62" s="49"/>
      <c r="B62" s="53" t="s">
        <v>33</v>
      </c>
      <c r="C62" s="9">
        <v>0</v>
      </c>
      <c r="D62" s="10">
        <v>0</v>
      </c>
      <c r="E62" s="10">
        <v>0</v>
      </c>
      <c r="F62" s="10">
        <v>0</v>
      </c>
      <c r="G62" s="11">
        <v>0</v>
      </c>
      <c r="H62" s="9">
        <v>0</v>
      </c>
      <c r="I62" s="10">
        <v>0</v>
      </c>
      <c r="J62" s="10">
        <v>0</v>
      </c>
      <c r="K62" s="10">
        <v>0</v>
      </c>
      <c r="L62" s="11">
        <v>0</v>
      </c>
      <c r="M62" s="9">
        <v>0</v>
      </c>
      <c r="N62" s="10">
        <v>0</v>
      </c>
      <c r="O62" s="10">
        <v>0</v>
      </c>
      <c r="P62" s="10">
        <v>0</v>
      </c>
      <c r="Q62" s="11">
        <v>0</v>
      </c>
      <c r="R62" s="9">
        <v>0</v>
      </c>
      <c r="S62" s="10">
        <v>0</v>
      </c>
      <c r="T62" s="10">
        <v>0</v>
      </c>
      <c r="U62" s="10">
        <v>0</v>
      </c>
      <c r="V62" s="11">
        <v>0</v>
      </c>
      <c r="W62" s="9">
        <v>0</v>
      </c>
      <c r="X62" s="10">
        <v>0</v>
      </c>
      <c r="Y62" s="10">
        <v>0</v>
      </c>
      <c r="Z62" s="10">
        <v>0</v>
      </c>
      <c r="AA62" s="11">
        <v>0</v>
      </c>
      <c r="AB62" s="9">
        <v>0</v>
      </c>
      <c r="AC62" s="10">
        <v>0</v>
      </c>
      <c r="AD62" s="10">
        <v>0</v>
      </c>
      <c r="AE62" s="10">
        <v>0</v>
      </c>
      <c r="AF62" s="11">
        <v>0</v>
      </c>
      <c r="AG62" s="9">
        <v>0</v>
      </c>
      <c r="AH62" s="10">
        <v>0</v>
      </c>
      <c r="AI62" s="10">
        <v>0</v>
      </c>
      <c r="AJ62" s="10">
        <v>0</v>
      </c>
      <c r="AK62" s="11">
        <v>0</v>
      </c>
      <c r="AL62" s="9">
        <v>0</v>
      </c>
      <c r="AM62" s="10">
        <v>0</v>
      </c>
      <c r="AN62" s="10">
        <v>0</v>
      </c>
      <c r="AO62" s="10">
        <v>0</v>
      </c>
      <c r="AP62" s="11">
        <v>0</v>
      </c>
      <c r="AQ62" s="9">
        <v>0</v>
      </c>
      <c r="AR62" s="10">
        <v>0</v>
      </c>
      <c r="AS62" s="10">
        <v>0</v>
      </c>
      <c r="AT62" s="10">
        <v>0</v>
      </c>
      <c r="AU62" s="11">
        <v>0</v>
      </c>
      <c r="AV62" s="9">
        <v>0</v>
      </c>
      <c r="AW62" s="10">
        <v>0</v>
      </c>
      <c r="AX62" s="10">
        <v>0</v>
      </c>
      <c r="AY62" s="10">
        <v>0</v>
      </c>
      <c r="AZ62" s="11">
        <v>0</v>
      </c>
      <c r="BA62" s="9">
        <v>0</v>
      </c>
      <c r="BB62" s="10">
        <v>0</v>
      </c>
      <c r="BC62" s="10">
        <v>0</v>
      </c>
      <c r="BD62" s="10">
        <v>0</v>
      </c>
      <c r="BE62" s="11">
        <v>0</v>
      </c>
      <c r="BF62" s="9">
        <v>0</v>
      </c>
      <c r="BG62" s="10">
        <v>0</v>
      </c>
      <c r="BH62" s="10">
        <v>0</v>
      </c>
      <c r="BI62" s="10">
        <v>0</v>
      </c>
      <c r="BJ62" s="11">
        <v>0</v>
      </c>
      <c r="BK62" s="12">
        <v>0</v>
      </c>
    </row>
    <row r="63" spans="1:64" s="17" customFormat="1" x14ac:dyDescent="0.35">
      <c r="A63" s="48"/>
      <c r="B63" s="63" t="s">
        <v>27</v>
      </c>
      <c r="C63" s="13">
        <v>0</v>
      </c>
      <c r="D63" s="14">
        <v>0</v>
      </c>
      <c r="E63" s="14">
        <v>0</v>
      </c>
      <c r="F63" s="14">
        <v>0</v>
      </c>
      <c r="G63" s="15">
        <v>0</v>
      </c>
      <c r="H63" s="13">
        <v>0</v>
      </c>
      <c r="I63" s="14">
        <v>0</v>
      </c>
      <c r="J63" s="14">
        <v>0</v>
      </c>
      <c r="K63" s="14">
        <v>0</v>
      </c>
      <c r="L63" s="15">
        <v>0</v>
      </c>
      <c r="M63" s="13">
        <v>0</v>
      </c>
      <c r="N63" s="14">
        <v>0</v>
      </c>
      <c r="O63" s="14">
        <v>0</v>
      </c>
      <c r="P63" s="14">
        <v>0</v>
      </c>
      <c r="Q63" s="15">
        <v>0</v>
      </c>
      <c r="R63" s="13">
        <v>0</v>
      </c>
      <c r="S63" s="14">
        <v>0</v>
      </c>
      <c r="T63" s="14">
        <v>0</v>
      </c>
      <c r="U63" s="14">
        <v>0</v>
      </c>
      <c r="V63" s="15">
        <v>0</v>
      </c>
      <c r="W63" s="13">
        <v>0</v>
      </c>
      <c r="X63" s="14">
        <v>0</v>
      </c>
      <c r="Y63" s="14">
        <v>0</v>
      </c>
      <c r="Z63" s="14">
        <v>0</v>
      </c>
      <c r="AA63" s="15">
        <v>0</v>
      </c>
      <c r="AB63" s="13">
        <v>0</v>
      </c>
      <c r="AC63" s="14">
        <v>0</v>
      </c>
      <c r="AD63" s="14">
        <v>0</v>
      </c>
      <c r="AE63" s="14">
        <v>0</v>
      </c>
      <c r="AF63" s="15">
        <v>0</v>
      </c>
      <c r="AG63" s="13">
        <v>0</v>
      </c>
      <c r="AH63" s="14">
        <v>0</v>
      </c>
      <c r="AI63" s="14">
        <v>0</v>
      </c>
      <c r="AJ63" s="14">
        <v>0</v>
      </c>
      <c r="AK63" s="15">
        <v>0</v>
      </c>
      <c r="AL63" s="13">
        <v>0</v>
      </c>
      <c r="AM63" s="14">
        <v>0</v>
      </c>
      <c r="AN63" s="14">
        <v>0</v>
      </c>
      <c r="AO63" s="14">
        <v>0</v>
      </c>
      <c r="AP63" s="15">
        <v>0</v>
      </c>
      <c r="AQ63" s="13">
        <v>0</v>
      </c>
      <c r="AR63" s="14">
        <v>0</v>
      </c>
      <c r="AS63" s="14">
        <v>0</v>
      </c>
      <c r="AT63" s="14">
        <v>0</v>
      </c>
      <c r="AU63" s="15">
        <v>0</v>
      </c>
      <c r="AV63" s="13">
        <v>0</v>
      </c>
      <c r="AW63" s="14">
        <v>0</v>
      </c>
      <c r="AX63" s="14">
        <v>0</v>
      </c>
      <c r="AY63" s="14">
        <v>0</v>
      </c>
      <c r="AZ63" s="15">
        <v>0</v>
      </c>
      <c r="BA63" s="13">
        <v>0</v>
      </c>
      <c r="BB63" s="14">
        <v>0</v>
      </c>
      <c r="BC63" s="14">
        <v>0</v>
      </c>
      <c r="BD63" s="14">
        <v>0</v>
      </c>
      <c r="BE63" s="15">
        <v>0</v>
      </c>
      <c r="BF63" s="13">
        <v>0</v>
      </c>
      <c r="BG63" s="14">
        <v>0</v>
      </c>
      <c r="BH63" s="14">
        <v>0</v>
      </c>
      <c r="BI63" s="14">
        <v>0</v>
      </c>
      <c r="BJ63" s="15">
        <v>0</v>
      </c>
      <c r="BK63" s="16">
        <v>0</v>
      </c>
    </row>
    <row r="64" spans="1:64" ht="12" customHeight="1" x14ac:dyDescent="0.35">
      <c r="A64" s="48"/>
      <c r="B64" s="60"/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20"/>
      <c r="BL64" s="7"/>
    </row>
    <row r="65" spans="1:65" s="17" customFormat="1" x14ac:dyDescent="0.35">
      <c r="A65" s="48"/>
      <c r="B65" s="64" t="s">
        <v>45</v>
      </c>
      <c r="C65" s="21">
        <f t="shared" ref="C65:AH65" si="22">C63+C58+C49+C43+C30</f>
        <v>3.1854920000000002E-2</v>
      </c>
      <c r="D65" s="21">
        <f t="shared" si="22"/>
        <v>16.778482526322581</v>
      </c>
      <c r="E65" s="21">
        <f t="shared" si="22"/>
        <v>0</v>
      </c>
      <c r="F65" s="21">
        <f t="shared" si="22"/>
        <v>0</v>
      </c>
      <c r="G65" s="21">
        <f t="shared" si="22"/>
        <v>4.0037635199999997</v>
      </c>
      <c r="H65" s="21">
        <f t="shared" si="22"/>
        <v>69.64675136999999</v>
      </c>
      <c r="I65" s="21">
        <f t="shared" si="22"/>
        <v>22.125110540000001</v>
      </c>
      <c r="J65" s="21">
        <f t="shared" si="22"/>
        <v>5.01103977</v>
      </c>
      <c r="K65" s="21">
        <f t="shared" si="22"/>
        <v>0</v>
      </c>
      <c r="L65" s="21">
        <f t="shared" si="22"/>
        <v>63.508158829999999</v>
      </c>
      <c r="M65" s="21">
        <f t="shared" si="22"/>
        <v>0</v>
      </c>
      <c r="N65" s="21">
        <f t="shared" si="22"/>
        <v>0</v>
      </c>
      <c r="O65" s="21">
        <f t="shared" si="22"/>
        <v>0</v>
      </c>
      <c r="P65" s="21">
        <f t="shared" si="22"/>
        <v>0</v>
      </c>
      <c r="Q65" s="21">
        <f t="shared" si="22"/>
        <v>0</v>
      </c>
      <c r="R65" s="21">
        <f t="shared" si="22"/>
        <v>42.9510516</v>
      </c>
      <c r="S65" s="21">
        <f t="shared" si="22"/>
        <v>0.38176787000000001</v>
      </c>
      <c r="T65" s="21">
        <f t="shared" si="22"/>
        <v>0</v>
      </c>
      <c r="U65" s="21">
        <f t="shared" si="22"/>
        <v>0</v>
      </c>
      <c r="V65" s="21">
        <f t="shared" si="22"/>
        <v>7.2334462000000004</v>
      </c>
      <c r="W65" s="21">
        <f t="shared" si="22"/>
        <v>1.6680899999999999E-3</v>
      </c>
      <c r="X65" s="21">
        <f t="shared" si="22"/>
        <v>0.29141245999999998</v>
      </c>
      <c r="Y65" s="21">
        <f t="shared" si="22"/>
        <v>0</v>
      </c>
      <c r="Z65" s="21">
        <f t="shared" si="22"/>
        <v>0</v>
      </c>
      <c r="AA65" s="21">
        <f t="shared" si="22"/>
        <v>0</v>
      </c>
      <c r="AB65" s="21">
        <f t="shared" si="22"/>
        <v>21.953079510000002</v>
      </c>
      <c r="AC65" s="21">
        <f t="shared" si="22"/>
        <v>2.0161030200000001</v>
      </c>
      <c r="AD65" s="21">
        <f t="shared" si="22"/>
        <v>0</v>
      </c>
      <c r="AE65" s="21">
        <f t="shared" si="22"/>
        <v>0</v>
      </c>
      <c r="AF65" s="21">
        <f t="shared" si="22"/>
        <v>40.467387059483897</v>
      </c>
      <c r="AG65" s="21">
        <f t="shared" si="22"/>
        <v>0</v>
      </c>
      <c r="AH65" s="21">
        <f t="shared" si="22"/>
        <v>0</v>
      </c>
      <c r="AI65" s="21">
        <f t="shared" ref="AI65:BK65" si="23">AI63+AI58+AI49+AI43+AI30</f>
        <v>0</v>
      </c>
      <c r="AJ65" s="21">
        <f t="shared" si="23"/>
        <v>0</v>
      </c>
      <c r="AK65" s="21">
        <f t="shared" si="23"/>
        <v>0</v>
      </c>
      <c r="AL65" s="21">
        <f t="shared" si="23"/>
        <v>8.0051744899999999</v>
      </c>
      <c r="AM65" s="21">
        <f t="shared" si="23"/>
        <v>0.23222599999999999</v>
      </c>
      <c r="AN65" s="21">
        <f t="shared" si="23"/>
        <v>0</v>
      </c>
      <c r="AO65" s="21">
        <f t="shared" si="23"/>
        <v>0</v>
      </c>
      <c r="AP65" s="21">
        <f t="shared" si="23"/>
        <v>2.8112677499999998</v>
      </c>
      <c r="AQ65" s="21">
        <f t="shared" si="23"/>
        <v>0</v>
      </c>
      <c r="AR65" s="21">
        <f t="shared" si="23"/>
        <v>0</v>
      </c>
      <c r="AS65" s="21">
        <f t="shared" si="23"/>
        <v>0</v>
      </c>
      <c r="AT65" s="21">
        <f t="shared" si="23"/>
        <v>0</v>
      </c>
      <c r="AU65" s="21">
        <f t="shared" si="23"/>
        <v>0</v>
      </c>
      <c r="AV65" s="21">
        <f t="shared" si="23"/>
        <v>474.63838251999994</v>
      </c>
      <c r="AW65" s="21">
        <f t="shared" si="23"/>
        <v>130.46459337096783</v>
      </c>
      <c r="AX65" s="21">
        <f t="shared" si="23"/>
        <v>0</v>
      </c>
      <c r="AY65" s="21">
        <f t="shared" si="23"/>
        <v>0</v>
      </c>
      <c r="AZ65" s="21">
        <f t="shared" si="23"/>
        <v>1031.6008831500001</v>
      </c>
      <c r="BA65" s="21">
        <f t="shared" si="23"/>
        <v>0</v>
      </c>
      <c r="BB65" s="21">
        <f t="shared" si="23"/>
        <v>0</v>
      </c>
      <c r="BC65" s="21">
        <f t="shared" si="23"/>
        <v>0</v>
      </c>
      <c r="BD65" s="21">
        <f t="shared" si="23"/>
        <v>0</v>
      </c>
      <c r="BE65" s="21">
        <f t="shared" si="23"/>
        <v>0</v>
      </c>
      <c r="BF65" s="21">
        <f t="shared" si="23"/>
        <v>273.98370791000002</v>
      </c>
      <c r="BG65" s="21">
        <f t="shared" si="23"/>
        <v>38.181540250000005</v>
      </c>
      <c r="BH65" s="21">
        <f t="shared" si="23"/>
        <v>2.0146469800000002</v>
      </c>
      <c r="BI65" s="21">
        <f t="shared" si="23"/>
        <v>0</v>
      </c>
      <c r="BJ65" s="21">
        <f t="shared" si="23"/>
        <v>291.11512532999996</v>
      </c>
      <c r="BK65" s="16">
        <f t="shared" si="23"/>
        <v>2549.448625036774</v>
      </c>
      <c r="BL65" s="22"/>
      <c r="BM65" s="44"/>
    </row>
    <row r="66" spans="1:65" x14ac:dyDescent="0.35">
      <c r="A66" s="48"/>
      <c r="B66" s="63"/>
      <c r="C66" s="9"/>
      <c r="D66" s="10"/>
      <c r="E66" s="10"/>
      <c r="F66" s="10"/>
      <c r="G66" s="11"/>
      <c r="H66" s="9"/>
      <c r="I66" s="10"/>
      <c r="J66" s="10"/>
      <c r="K66" s="10"/>
      <c r="L66" s="11"/>
      <c r="M66" s="9"/>
      <c r="N66" s="10"/>
      <c r="O66" s="10"/>
      <c r="P66" s="10"/>
      <c r="Q66" s="11"/>
      <c r="R66" s="9"/>
      <c r="S66" s="10"/>
      <c r="T66" s="10"/>
      <c r="U66" s="10"/>
      <c r="V66" s="11"/>
      <c r="W66" s="9"/>
      <c r="X66" s="10"/>
      <c r="Y66" s="10"/>
      <c r="Z66" s="10"/>
      <c r="AA66" s="11"/>
      <c r="AB66" s="9"/>
      <c r="AC66" s="10"/>
      <c r="AD66" s="10"/>
      <c r="AE66" s="10"/>
      <c r="AF66" s="11"/>
      <c r="AG66" s="9"/>
      <c r="AH66" s="10"/>
      <c r="AI66" s="10"/>
      <c r="AJ66" s="10"/>
      <c r="AK66" s="11"/>
      <c r="AL66" s="9"/>
      <c r="AM66" s="10"/>
      <c r="AN66" s="10"/>
      <c r="AO66" s="10"/>
      <c r="AP66" s="11"/>
      <c r="AQ66" s="9"/>
      <c r="AR66" s="10"/>
      <c r="AS66" s="10"/>
      <c r="AT66" s="10"/>
      <c r="AU66" s="11"/>
      <c r="AV66" s="9"/>
      <c r="AW66" s="10"/>
      <c r="AX66" s="10"/>
      <c r="AY66" s="10"/>
      <c r="AZ66" s="11"/>
      <c r="BA66" s="9"/>
      <c r="BB66" s="10"/>
      <c r="BC66" s="10"/>
      <c r="BD66" s="10"/>
      <c r="BE66" s="11"/>
      <c r="BF66" s="9"/>
      <c r="BG66" s="10"/>
      <c r="BH66" s="10"/>
      <c r="BI66" s="10"/>
      <c r="BJ66" s="11"/>
      <c r="BK66" s="12"/>
      <c r="BL66" s="7"/>
    </row>
    <row r="67" spans="1:65" x14ac:dyDescent="0.35">
      <c r="A67" s="48" t="s">
        <v>28</v>
      </c>
      <c r="B67" s="54" t="s">
        <v>29</v>
      </c>
      <c r="C67" s="9"/>
      <c r="D67" s="10"/>
      <c r="E67" s="10"/>
      <c r="F67" s="10"/>
      <c r="G67" s="11"/>
      <c r="H67" s="9"/>
      <c r="I67" s="10"/>
      <c r="J67" s="10"/>
      <c r="K67" s="10"/>
      <c r="L67" s="11"/>
      <c r="M67" s="9"/>
      <c r="N67" s="10"/>
      <c r="O67" s="10"/>
      <c r="P67" s="10"/>
      <c r="Q67" s="11"/>
      <c r="R67" s="9"/>
      <c r="S67" s="10"/>
      <c r="T67" s="10"/>
      <c r="U67" s="10"/>
      <c r="V67" s="11"/>
      <c r="W67" s="9"/>
      <c r="X67" s="10"/>
      <c r="Y67" s="10"/>
      <c r="Z67" s="10"/>
      <c r="AA67" s="11"/>
      <c r="AB67" s="9"/>
      <c r="AC67" s="10"/>
      <c r="AD67" s="10"/>
      <c r="AE67" s="10"/>
      <c r="AF67" s="11"/>
      <c r="AG67" s="9"/>
      <c r="AH67" s="10"/>
      <c r="AI67" s="10"/>
      <c r="AJ67" s="10"/>
      <c r="AK67" s="11"/>
      <c r="AL67" s="9"/>
      <c r="AM67" s="10"/>
      <c r="AN67" s="10"/>
      <c r="AO67" s="10"/>
      <c r="AP67" s="11"/>
      <c r="AQ67" s="9"/>
      <c r="AR67" s="10"/>
      <c r="AS67" s="10"/>
      <c r="AT67" s="10"/>
      <c r="AU67" s="11"/>
      <c r="AV67" s="9"/>
      <c r="AW67" s="10"/>
      <c r="AX67" s="10"/>
      <c r="AY67" s="10"/>
      <c r="AZ67" s="11"/>
      <c r="BA67" s="9"/>
      <c r="BB67" s="10"/>
      <c r="BC67" s="10"/>
      <c r="BD67" s="10"/>
      <c r="BE67" s="11"/>
      <c r="BF67" s="9"/>
      <c r="BG67" s="10"/>
      <c r="BH67" s="10"/>
      <c r="BI67" s="10"/>
      <c r="BJ67" s="11"/>
      <c r="BK67" s="12"/>
      <c r="BL67" s="42"/>
      <c r="BM67" s="43"/>
    </row>
    <row r="68" spans="1:65" x14ac:dyDescent="0.35">
      <c r="A68" s="48"/>
      <c r="B68" s="53"/>
      <c r="C68" s="9"/>
      <c r="D68" s="10"/>
      <c r="E68" s="10"/>
      <c r="F68" s="10"/>
      <c r="G68" s="11"/>
      <c r="H68" s="9"/>
      <c r="I68" s="10"/>
      <c r="J68" s="10"/>
      <c r="K68" s="10"/>
      <c r="L68" s="11"/>
      <c r="M68" s="9"/>
      <c r="N68" s="10"/>
      <c r="O68" s="10"/>
      <c r="P68" s="10"/>
      <c r="Q68" s="11"/>
      <c r="R68" s="9"/>
      <c r="S68" s="10"/>
      <c r="T68" s="10"/>
      <c r="U68" s="10"/>
      <c r="V68" s="11"/>
      <c r="W68" s="9"/>
      <c r="X68" s="10"/>
      <c r="Y68" s="10"/>
      <c r="Z68" s="10"/>
      <c r="AA68" s="11"/>
      <c r="AB68" s="9"/>
      <c r="AC68" s="10"/>
      <c r="AD68" s="10"/>
      <c r="AE68" s="10"/>
      <c r="AF68" s="11"/>
      <c r="AG68" s="9"/>
      <c r="AH68" s="10"/>
      <c r="AI68" s="10"/>
      <c r="AJ68" s="10"/>
      <c r="AK68" s="11"/>
      <c r="AL68" s="9"/>
      <c r="AM68" s="10"/>
      <c r="AN68" s="10"/>
      <c r="AO68" s="10"/>
      <c r="AP68" s="11"/>
      <c r="AQ68" s="9"/>
      <c r="AR68" s="10"/>
      <c r="AS68" s="10"/>
      <c r="AT68" s="10"/>
      <c r="AU68" s="11"/>
      <c r="AV68" s="9"/>
      <c r="AW68" s="10"/>
      <c r="AX68" s="10"/>
      <c r="AY68" s="10"/>
      <c r="AZ68" s="11"/>
      <c r="BA68" s="9"/>
      <c r="BB68" s="10"/>
      <c r="BC68" s="10"/>
      <c r="BD68" s="10"/>
      <c r="BE68" s="11"/>
      <c r="BF68" s="9"/>
      <c r="BG68" s="10"/>
      <c r="BH68" s="10"/>
      <c r="BI68" s="10"/>
      <c r="BJ68" s="11"/>
      <c r="BK68" s="12">
        <f>SUM(C68:BJ68)</f>
        <v>0</v>
      </c>
      <c r="BL68" s="7"/>
    </row>
    <row r="69" spans="1:65" s="17" customFormat="1" ht="15" thickBot="1" x14ac:dyDescent="0.4">
      <c r="A69" s="48"/>
      <c r="B69" s="65" t="s">
        <v>27</v>
      </c>
      <c r="C69" s="66">
        <f t="shared" ref="C69:AH69" si="24">SUM(C68:C68)</f>
        <v>0</v>
      </c>
      <c r="D69" s="66">
        <f t="shared" si="24"/>
        <v>0</v>
      </c>
      <c r="E69" s="66">
        <f t="shared" si="24"/>
        <v>0</v>
      </c>
      <c r="F69" s="66">
        <f t="shared" si="24"/>
        <v>0</v>
      </c>
      <c r="G69" s="66">
        <f t="shared" si="24"/>
        <v>0</v>
      </c>
      <c r="H69" s="66">
        <f t="shared" si="24"/>
        <v>0</v>
      </c>
      <c r="I69" s="66">
        <f t="shared" si="24"/>
        <v>0</v>
      </c>
      <c r="J69" s="66">
        <f t="shared" si="24"/>
        <v>0</v>
      </c>
      <c r="K69" s="66">
        <f t="shared" si="24"/>
        <v>0</v>
      </c>
      <c r="L69" s="66">
        <f t="shared" si="24"/>
        <v>0</v>
      </c>
      <c r="M69" s="66">
        <f t="shared" si="24"/>
        <v>0</v>
      </c>
      <c r="N69" s="66">
        <f t="shared" si="24"/>
        <v>0</v>
      </c>
      <c r="O69" s="66">
        <f t="shared" si="24"/>
        <v>0</v>
      </c>
      <c r="P69" s="66">
        <f t="shared" si="24"/>
        <v>0</v>
      </c>
      <c r="Q69" s="66">
        <f t="shared" si="24"/>
        <v>0</v>
      </c>
      <c r="R69" s="66">
        <f t="shared" si="24"/>
        <v>0</v>
      </c>
      <c r="S69" s="66">
        <f t="shared" si="24"/>
        <v>0</v>
      </c>
      <c r="T69" s="66">
        <f t="shared" si="24"/>
        <v>0</v>
      </c>
      <c r="U69" s="66">
        <f t="shared" si="24"/>
        <v>0</v>
      </c>
      <c r="V69" s="66">
        <f t="shared" si="24"/>
        <v>0</v>
      </c>
      <c r="W69" s="66">
        <f t="shared" si="24"/>
        <v>0</v>
      </c>
      <c r="X69" s="66">
        <f t="shared" si="24"/>
        <v>0</v>
      </c>
      <c r="Y69" s="66">
        <f t="shared" si="24"/>
        <v>0</v>
      </c>
      <c r="Z69" s="66">
        <f t="shared" si="24"/>
        <v>0</v>
      </c>
      <c r="AA69" s="66">
        <f t="shared" si="24"/>
        <v>0</v>
      </c>
      <c r="AB69" s="66">
        <f t="shared" si="24"/>
        <v>0</v>
      </c>
      <c r="AC69" s="66">
        <f t="shared" si="24"/>
        <v>0</v>
      </c>
      <c r="AD69" s="66">
        <f t="shared" si="24"/>
        <v>0</v>
      </c>
      <c r="AE69" s="66">
        <f t="shared" si="24"/>
        <v>0</v>
      </c>
      <c r="AF69" s="66">
        <f t="shared" si="24"/>
        <v>0</v>
      </c>
      <c r="AG69" s="66">
        <f t="shared" si="24"/>
        <v>0</v>
      </c>
      <c r="AH69" s="66">
        <f t="shared" si="24"/>
        <v>0</v>
      </c>
      <c r="AI69" s="66">
        <f t="shared" ref="AI69:BK69" si="25">SUM(AI68:AI68)</f>
        <v>0</v>
      </c>
      <c r="AJ69" s="66">
        <f t="shared" si="25"/>
        <v>0</v>
      </c>
      <c r="AK69" s="66">
        <f t="shared" si="25"/>
        <v>0</v>
      </c>
      <c r="AL69" s="66">
        <f t="shared" si="25"/>
        <v>0</v>
      </c>
      <c r="AM69" s="66">
        <f t="shared" si="25"/>
        <v>0</v>
      </c>
      <c r="AN69" s="66">
        <f t="shared" si="25"/>
        <v>0</v>
      </c>
      <c r="AO69" s="66">
        <f t="shared" si="25"/>
        <v>0</v>
      </c>
      <c r="AP69" s="66">
        <f t="shared" si="25"/>
        <v>0</v>
      </c>
      <c r="AQ69" s="66">
        <f t="shared" si="25"/>
        <v>0</v>
      </c>
      <c r="AR69" s="66">
        <f t="shared" si="25"/>
        <v>0</v>
      </c>
      <c r="AS69" s="66">
        <f t="shared" si="25"/>
        <v>0</v>
      </c>
      <c r="AT69" s="66">
        <f t="shared" si="25"/>
        <v>0</v>
      </c>
      <c r="AU69" s="66">
        <f t="shared" si="25"/>
        <v>0</v>
      </c>
      <c r="AV69" s="66">
        <f t="shared" si="25"/>
        <v>0</v>
      </c>
      <c r="AW69" s="66">
        <f t="shared" si="25"/>
        <v>0</v>
      </c>
      <c r="AX69" s="66">
        <f t="shared" si="25"/>
        <v>0</v>
      </c>
      <c r="AY69" s="66">
        <f t="shared" si="25"/>
        <v>0</v>
      </c>
      <c r="AZ69" s="66">
        <f t="shared" si="25"/>
        <v>0</v>
      </c>
      <c r="BA69" s="66">
        <f t="shared" si="25"/>
        <v>0</v>
      </c>
      <c r="BB69" s="66">
        <f t="shared" si="25"/>
        <v>0</v>
      </c>
      <c r="BC69" s="66">
        <f t="shared" si="25"/>
        <v>0</v>
      </c>
      <c r="BD69" s="66">
        <f t="shared" si="25"/>
        <v>0</v>
      </c>
      <c r="BE69" s="66">
        <f t="shared" si="25"/>
        <v>0</v>
      </c>
      <c r="BF69" s="66">
        <f t="shared" si="25"/>
        <v>0</v>
      </c>
      <c r="BG69" s="66">
        <f t="shared" si="25"/>
        <v>0</v>
      </c>
      <c r="BH69" s="66">
        <f t="shared" si="25"/>
        <v>0</v>
      </c>
      <c r="BI69" s="66">
        <f t="shared" si="25"/>
        <v>0</v>
      </c>
      <c r="BJ69" s="66">
        <f t="shared" si="25"/>
        <v>0</v>
      </c>
      <c r="BK69" s="67">
        <f t="shared" si="25"/>
        <v>0</v>
      </c>
    </row>
    <row r="70" spans="1:65" x14ac:dyDescent="0.35">
      <c r="G70" s="7"/>
      <c r="Q70" s="7"/>
      <c r="AA70" s="7"/>
      <c r="AK70" s="7"/>
      <c r="AU70" s="7"/>
      <c r="BE70" s="7"/>
    </row>
    <row r="71" spans="1:65" x14ac:dyDescent="0.35">
      <c r="D71" s="7"/>
    </row>
    <row r="72" spans="1:65" x14ac:dyDescent="0.35"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tabSelected="1" workbookViewId="0">
      <pane xSplit="3" ySplit="3" topLeftCell="E30" activePane="bottomRight" state="frozen"/>
      <selection pane="topRight" activeCell="D1" sqref="D1"/>
      <selection pane="bottomLeft" activeCell="A4" sqref="A4"/>
      <selection pane="bottomRight" activeCell="D41" sqref="D41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91" t="s">
        <v>105</v>
      </c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2:12" x14ac:dyDescent="0.35">
      <c r="B2" s="91" t="s">
        <v>97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27" x14ac:dyDescent="0.35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35">
      <c r="B4" s="24">
        <v>1</v>
      </c>
      <c r="C4" s="25" t="s">
        <v>58</v>
      </c>
      <c r="D4" s="26">
        <v>0</v>
      </c>
      <c r="E4" s="26">
        <v>0</v>
      </c>
      <c r="F4" s="37">
        <v>4.4013548774193549E-2</v>
      </c>
      <c r="G4" s="26">
        <v>1.1351687741935489E-3</v>
      </c>
      <c r="H4" s="26">
        <v>0</v>
      </c>
      <c r="I4" s="27">
        <v>0</v>
      </c>
      <c r="J4" s="27">
        <v>0</v>
      </c>
      <c r="K4" s="27">
        <f>SUM(D4:J4)</f>
        <v>4.5148717548387098E-2</v>
      </c>
      <c r="L4" s="26">
        <v>0</v>
      </c>
    </row>
    <row r="5" spans="2:12" x14ac:dyDescent="0.35">
      <c r="B5" s="24">
        <v>2</v>
      </c>
      <c r="C5" s="28" t="s">
        <v>59</v>
      </c>
      <c r="D5" s="26">
        <v>0.12252317677419355</v>
      </c>
      <c r="E5" s="26">
        <v>0</v>
      </c>
      <c r="F5" s="37">
        <v>15.911054387677419</v>
      </c>
      <c r="G5" s="26">
        <v>2.2508055226451607</v>
      </c>
      <c r="H5" s="26">
        <v>0</v>
      </c>
      <c r="I5" s="27">
        <v>0</v>
      </c>
      <c r="J5" s="27">
        <v>0</v>
      </c>
      <c r="K5" s="27">
        <f t="shared" ref="K5:K40" si="0">SUM(D5:J5)</f>
        <v>18.284383087096771</v>
      </c>
      <c r="L5" s="26">
        <v>0</v>
      </c>
    </row>
    <row r="6" spans="2:12" x14ac:dyDescent="0.35">
      <c r="B6" s="24">
        <v>3</v>
      </c>
      <c r="C6" s="25" t="s">
        <v>60</v>
      </c>
      <c r="D6" s="26">
        <v>0</v>
      </c>
      <c r="E6" s="26">
        <v>0</v>
      </c>
      <c r="F6" s="37">
        <v>0.20917904545161292</v>
      </c>
      <c r="G6" s="26">
        <v>7.2115480161290338E-2</v>
      </c>
      <c r="H6" s="26">
        <v>0</v>
      </c>
      <c r="I6" s="27">
        <v>0</v>
      </c>
      <c r="J6" s="27">
        <v>0</v>
      </c>
      <c r="K6" s="27">
        <f t="shared" si="0"/>
        <v>0.28129452561290325</v>
      </c>
      <c r="L6" s="26">
        <v>0</v>
      </c>
    </row>
    <row r="7" spans="2:12" x14ac:dyDescent="0.35">
      <c r="B7" s="24">
        <v>4</v>
      </c>
      <c r="C7" s="28" t="s">
        <v>61</v>
      </c>
      <c r="D7" s="26">
        <v>4.0249187096774204E-4</v>
      </c>
      <c r="E7" s="26">
        <v>0</v>
      </c>
      <c r="F7" s="37">
        <v>2.5340350481935485</v>
      </c>
      <c r="G7" s="26">
        <v>0.40033748225806454</v>
      </c>
      <c r="H7" s="26">
        <v>0</v>
      </c>
      <c r="I7" s="27">
        <v>0</v>
      </c>
      <c r="J7" s="27">
        <v>0</v>
      </c>
      <c r="K7" s="27">
        <f t="shared" si="0"/>
        <v>2.9347750223225808</v>
      </c>
      <c r="L7" s="26">
        <v>0</v>
      </c>
    </row>
    <row r="8" spans="2:12" x14ac:dyDescent="0.35">
      <c r="B8" s="24">
        <v>5</v>
      </c>
      <c r="C8" s="28" t="s">
        <v>62</v>
      </c>
      <c r="D8" s="26">
        <v>0.29947057229032248</v>
      </c>
      <c r="E8" s="26">
        <v>0</v>
      </c>
      <c r="F8" s="37">
        <v>10.327638747129029</v>
      </c>
      <c r="G8" s="26">
        <v>1.7990507552903223</v>
      </c>
      <c r="H8" s="26">
        <v>0</v>
      </c>
      <c r="I8" s="27">
        <v>0</v>
      </c>
      <c r="J8" s="27">
        <v>0</v>
      </c>
      <c r="K8" s="27">
        <f t="shared" si="0"/>
        <v>12.426160074709674</v>
      </c>
      <c r="L8" s="26">
        <v>0</v>
      </c>
    </row>
    <row r="9" spans="2:12" x14ac:dyDescent="0.35">
      <c r="B9" s="24">
        <v>6</v>
      </c>
      <c r="C9" s="28" t="s">
        <v>63</v>
      </c>
      <c r="D9" s="26">
        <v>0.51696613874193542</v>
      </c>
      <c r="E9" s="26">
        <v>0</v>
      </c>
      <c r="F9" s="37">
        <v>5.4522187686128998</v>
      </c>
      <c r="G9" s="26">
        <v>2.4307700622903226</v>
      </c>
      <c r="H9" s="26">
        <v>0</v>
      </c>
      <c r="I9" s="27">
        <v>0</v>
      </c>
      <c r="J9" s="27">
        <v>0</v>
      </c>
      <c r="K9" s="27">
        <f t="shared" si="0"/>
        <v>8.3999549696451581</v>
      </c>
      <c r="L9" s="26">
        <v>0</v>
      </c>
    </row>
    <row r="10" spans="2:12" x14ac:dyDescent="0.35">
      <c r="B10" s="24">
        <v>7</v>
      </c>
      <c r="C10" s="28" t="s">
        <v>64</v>
      </c>
      <c r="D10" s="26">
        <v>0.82821896541935491</v>
      </c>
      <c r="E10" s="26">
        <v>0</v>
      </c>
      <c r="F10" s="37">
        <v>15.377911843903217</v>
      </c>
      <c r="G10" s="26">
        <v>4.0231787467096769</v>
      </c>
      <c r="H10" s="26">
        <v>0</v>
      </c>
      <c r="I10" s="27">
        <v>0</v>
      </c>
      <c r="J10" s="27">
        <v>0</v>
      </c>
      <c r="K10" s="27">
        <f t="shared" si="0"/>
        <v>20.229309556032248</v>
      </c>
      <c r="L10" s="26">
        <v>0</v>
      </c>
    </row>
    <row r="11" spans="2:12" x14ac:dyDescent="0.35">
      <c r="B11" s="24">
        <v>8</v>
      </c>
      <c r="C11" s="25" t="s">
        <v>65</v>
      </c>
      <c r="D11" s="26">
        <v>0</v>
      </c>
      <c r="E11" s="26">
        <v>0</v>
      </c>
      <c r="F11" s="37">
        <v>4.6359920580645156E-2</v>
      </c>
      <c r="G11" s="26">
        <v>1.8279025806451612E-3</v>
      </c>
      <c r="H11" s="26">
        <v>0</v>
      </c>
      <c r="I11" s="27">
        <v>0</v>
      </c>
      <c r="J11" s="27">
        <v>0</v>
      </c>
      <c r="K11" s="27">
        <f t="shared" si="0"/>
        <v>4.8187823161290319E-2</v>
      </c>
      <c r="L11" s="26">
        <v>0</v>
      </c>
    </row>
    <row r="12" spans="2:12" x14ac:dyDescent="0.35">
      <c r="B12" s="24">
        <v>9</v>
      </c>
      <c r="C12" s="25" t="s">
        <v>66</v>
      </c>
      <c r="D12" s="26">
        <v>0</v>
      </c>
      <c r="E12" s="26">
        <v>0</v>
      </c>
      <c r="F12" s="37">
        <v>2.9616926129032266E-3</v>
      </c>
      <c r="G12" s="26">
        <v>5.5466583870967775E-4</v>
      </c>
      <c r="H12" s="26">
        <v>0</v>
      </c>
      <c r="I12" s="27">
        <v>0</v>
      </c>
      <c r="J12" s="27">
        <v>0</v>
      </c>
      <c r="K12" s="27">
        <f t="shared" si="0"/>
        <v>3.5163584516129044E-3</v>
      </c>
      <c r="L12" s="26">
        <v>0</v>
      </c>
    </row>
    <row r="13" spans="2:12" x14ac:dyDescent="0.35">
      <c r="B13" s="24">
        <v>10</v>
      </c>
      <c r="C13" s="28" t="s">
        <v>67</v>
      </c>
      <c r="D13" s="26">
        <v>0.23118589983870966</v>
      </c>
      <c r="E13" s="26">
        <v>0</v>
      </c>
      <c r="F13" s="37">
        <v>5.2192001191290371</v>
      </c>
      <c r="G13" s="26">
        <v>3.5816334259354834</v>
      </c>
      <c r="H13" s="26">
        <v>0</v>
      </c>
      <c r="I13" s="27">
        <v>0</v>
      </c>
      <c r="J13" s="27">
        <v>0</v>
      </c>
      <c r="K13" s="27">
        <f t="shared" si="0"/>
        <v>9.0320194449032307</v>
      </c>
      <c r="L13" s="26">
        <v>0</v>
      </c>
    </row>
    <row r="14" spans="2:12" x14ac:dyDescent="0.35">
      <c r="B14" s="24">
        <v>11</v>
      </c>
      <c r="C14" s="28" t="s">
        <v>68</v>
      </c>
      <c r="D14" s="26">
        <v>9.8418725379032264</v>
      </c>
      <c r="E14" s="26">
        <v>0</v>
      </c>
      <c r="F14" s="37">
        <v>246.71700139132324</v>
      </c>
      <c r="G14" s="26">
        <v>88.260667506645177</v>
      </c>
      <c r="H14" s="26">
        <v>0</v>
      </c>
      <c r="I14" s="27">
        <v>0</v>
      </c>
      <c r="J14" s="27">
        <v>0</v>
      </c>
      <c r="K14" s="27">
        <f t="shared" si="0"/>
        <v>344.81954143587166</v>
      </c>
      <c r="L14" s="26">
        <v>0</v>
      </c>
    </row>
    <row r="15" spans="2:12" x14ac:dyDescent="0.35">
      <c r="B15" s="24">
        <v>12</v>
      </c>
      <c r="C15" s="28" t="s">
        <v>69</v>
      </c>
      <c r="D15" s="26">
        <v>0.93620009306451613</v>
      </c>
      <c r="E15" s="26">
        <v>0</v>
      </c>
      <c r="F15" s="37">
        <v>39.767776759419384</v>
      </c>
      <c r="G15" s="26">
        <v>12.601180091516136</v>
      </c>
      <c r="H15" s="26">
        <v>0</v>
      </c>
      <c r="I15" s="27">
        <v>0</v>
      </c>
      <c r="J15" s="27">
        <v>0</v>
      </c>
      <c r="K15" s="27">
        <f t="shared" si="0"/>
        <v>53.305156944000032</v>
      </c>
      <c r="L15" s="26">
        <v>0</v>
      </c>
    </row>
    <row r="16" spans="2:12" x14ac:dyDescent="0.35">
      <c r="B16" s="24">
        <v>13</v>
      </c>
      <c r="C16" s="28" t="s">
        <v>70</v>
      </c>
      <c r="D16" s="26">
        <v>4.2089948354838716E-2</v>
      </c>
      <c r="E16" s="26">
        <v>0</v>
      </c>
      <c r="F16" s="37">
        <v>2.2488550667096763</v>
      </c>
      <c r="G16" s="26">
        <v>0.92889120912903222</v>
      </c>
      <c r="H16" s="26">
        <v>0</v>
      </c>
      <c r="I16" s="27">
        <v>0</v>
      </c>
      <c r="J16" s="27">
        <v>0</v>
      </c>
      <c r="K16" s="27">
        <f t="shared" si="0"/>
        <v>3.2198362241935472</v>
      </c>
      <c r="L16" s="26">
        <v>0</v>
      </c>
    </row>
    <row r="17" spans="2:12" x14ac:dyDescent="0.35">
      <c r="B17" s="24">
        <v>14</v>
      </c>
      <c r="C17" s="28" t="s">
        <v>71</v>
      </c>
      <c r="D17" s="26">
        <v>0.28952868832258066</v>
      </c>
      <c r="E17" s="26">
        <v>0</v>
      </c>
      <c r="F17" s="37">
        <v>2.9373256870967723</v>
      </c>
      <c r="G17" s="26">
        <v>1.5701701612903223</v>
      </c>
      <c r="H17" s="26">
        <v>0</v>
      </c>
      <c r="I17" s="27">
        <v>0</v>
      </c>
      <c r="J17" s="27">
        <v>0</v>
      </c>
      <c r="K17" s="27">
        <f t="shared" si="0"/>
        <v>4.7970245367096753</v>
      </c>
      <c r="L17" s="26">
        <v>0</v>
      </c>
    </row>
    <row r="18" spans="2:12" x14ac:dyDescent="0.35">
      <c r="B18" s="24">
        <v>15</v>
      </c>
      <c r="C18" s="28" t="s">
        <v>72</v>
      </c>
      <c r="D18" s="26">
        <v>0.56295271525806467</v>
      </c>
      <c r="E18" s="26">
        <v>0</v>
      </c>
      <c r="F18" s="37">
        <v>15.881866717548373</v>
      </c>
      <c r="G18" s="26">
        <v>3.99375027167742</v>
      </c>
      <c r="H18" s="26">
        <v>0</v>
      </c>
      <c r="I18" s="27">
        <v>0</v>
      </c>
      <c r="J18" s="27">
        <v>0</v>
      </c>
      <c r="K18" s="27">
        <f t="shared" si="0"/>
        <v>20.438569704483857</v>
      </c>
      <c r="L18" s="26">
        <v>0</v>
      </c>
    </row>
    <row r="19" spans="2:12" x14ac:dyDescent="0.35">
      <c r="B19" s="24">
        <v>16</v>
      </c>
      <c r="C19" s="28" t="s">
        <v>73</v>
      </c>
      <c r="D19" s="26">
        <v>3.6297055449354843</v>
      </c>
      <c r="E19" s="26">
        <v>0</v>
      </c>
      <c r="F19" s="37">
        <v>134.94656222935512</v>
      </c>
      <c r="G19" s="26">
        <v>55.656039851645147</v>
      </c>
      <c r="H19" s="26">
        <v>0</v>
      </c>
      <c r="I19" s="27">
        <v>0</v>
      </c>
      <c r="J19" s="27">
        <v>0</v>
      </c>
      <c r="K19" s="27">
        <f t="shared" si="0"/>
        <v>194.23230762593576</v>
      </c>
      <c r="L19" s="26">
        <v>0</v>
      </c>
    </row>
    <row r="20" spans="2:12" x14ac:dyDescent="0.35">
      <c r="B20" s="24">
        <v>17</v>
      </c>
      <c r="C20" s="28" t="s">
        <v>74</v>
      </c>
      <c r="D20" s="26">
        <v>0.37501786661290326</v>
      </c>
      <c r="E20" s="26">
        <v>0</v>
      </c>
      <c r="F20" s="37">
        <v>7.681368367774196</v>
      </c>
      <c r="G20" s="26">
        <v>3.1930505500967765</v>
      </c>
      <c r="H20" s="26">
        <v>0</v>
      </c>
      <c r="I20" s="27">
        <v>0</v>
      </c>
      <c r="J20" s="27">
        <v>0</v>
      </c>
      <c r="K20" s="27">
        <f t="shared" si="0"/>
        <v>11.249436784483876</v>
      </c>
      <c r="L20" s="26">
        <v>0</v>
      </c>
    </row>
    <row r="21" spans="2:12" x14ac:dyDescent="0.35">
      <c r="B21" s="24">
        <v>18</v>
      </c>
      <c r="C21" s="25" t="s">
        <v>95</v>
      </c>
      <c r="D21" s="26">
        <v>0</v>
      </c>
      <c r="E21" s="26">
        <v>0</v>
      </c>
      <c r="F21" s="37">
        <v>0</v>
      </c>
      <c r="G21" s="26">
        <v>0</v>
      </c>
      <c r="H21" s="26">
        <v>0</v>
      </c>
      <c r="I21" s="27">
        <v>0</v>
      </c>
      <c r="J21" s="27">
        <v>0</v>
      </c>
      <c r="K21" s="27">
        <f t="shared" si="0"/>
        <v>0</v>
      </c>
      <c r="L21" s="26">
        <v>0</v>
      </c>
    </row>
    <row r="22" spans="2:12" x14ac:dyDescent="0.35">
      <c r="B22" s="24">
        <v>19</v>
      </c>
      <c r="C22" s="28" t="s">
        <v>75</v>
      </c>
      <c r="D22" s="26">
        <v>3.7521080807096756</v>
      </c>
      <c r="E22" s="26">
        <v>0</v>
      </c>
      <c r="F22" s="37">
        <v>67.506226600032349</v>
      </c>
      <c r="G22" s="26">
        <v>25.250902287870968</v>
      </c>
      <c r="H22" s="26">
        <v>0</v>
      </c>
      <c r="I22" s="27">
        <v>0</v>
      </c>
      <c r="J22" s="27">
        <v>0</v>
      </c>
      <c r="K22" s="27">
        <f t="shared" si="0"/>
        <v>96.509236968612996</v>
      </c>
      <c r="L22" s="26">
        <v>0</v>
      </c>
    </row>
    <row r="23" spans="2:12" x14ac:dyDescent="0.35">
      <c r="B23" s="24">
        <v>20</v>
      </c>
      <c r="C23" s="28" t="s">
        <v>76</v>
      </c>
      <c r="D23" s="26">
        <v>54.56567515625801</v>
      </c>
      <c r="E23" s="26">
        <v>0</v>
      </c>
      <c r="F23" s="37">
        <v>599.32941073364395</v>
      </c>
      <c r="G23" s="26">
        <v>212.98014807148306</v>
      </c>
      <c r="H23" s="26">
        <v>0</v>
      </c>
      <c r="I23" s="27">
        <v>0</v>
      </c>
      <c r="J23" s="27">
        <v>0</v>
      </c>
      <c r="K23" s="27">
        <f t="shared" si="0"/>
        <v>866.87523396138511</v>
      </c>
      <c r="L23" s="26">
        <v>0</v>
      </c>
    </row>
    <row r="24" spans="2:12" x14ac:dyDescent="0.35">
      <c r="B24" s="24">
        <v>21</v>
      </c>
      <c r="C24" s="25" t="s">
        <v>77</v>
      </c>
      <c r="D24" s="26">
        <v>0</v>
      </c>
      <c r="E24" s="26">
        <v>0</v>
      </c>
      <c r="F24" s="37">
        <v>7.398126464516129E-2</v>
      </c>
      <c r="G24" s="26">
        <v>3.497087819354839E-2</v>
      </c>
      <c r="H24" s="26">
        <v>0</v>
      </c>
      <c r="I24" s="27">
        <v>0</v>
      </c>
      <c r="J24" s="27">
        <v>0</v>
      </c>
      <c r="K24" s="27">
        <f t="shared" si="0"/>
        <v>0.10895214283870969</v>
      </c>
      <c r="L24" s="26">
        <v>0</v>
      </c>
    </row>
    <row r="25" spans="2:12" x14ac:dyDescent="0.35">
      <c r="B25" s="24">
        <v>22</v>
      </c>
      <c r="C25" s="28" t="s">
        <v>78</v>
      </c>
      <c r="D25" s="26">
        <v>2.5844053548387089E-3</v>
      </c>
      <c r="E25" s="26">
        <v>0</v>
      </c>
      <c r="F25" s="37">
        <v>0.81911915425806447</v>
      </c>
      <c r="G25" s="26">
        <v>3.7128799645161283E-2</v>
      </c>
      <c r="H25" s="26">
        <v>0</v>
      </c>
      <c r="I25" s="27">
        <v>0</v>
      </c>
      <c r="J25" s="27">
        <v>0</v>
      </c>
      <c r="K25" s="27">
        <f t="shared" si="0"/>
        <v>0.85883235925806445</v>
      </c>
      <c r="L25" s="26">
        <v>0</v>
      </c>
    </row>
    <row r="26" spans="2:12" x14ac:dyDescent="0.35">
      <c r="B26" s="24">
        <v>23</v>
      </c>
      <c r="C26" s="25" t="s">
        <v>79</v>
      </c>
      <c r="D26" s="26">
        <v>0</v>
      </c>
      <c r="E26" s="26">
        <v>0</v>
      </c>
      <c r="F26" s="37">
        <v>0.50202546216129029</v>
      </c>
      <c r="G26" s="26">
        <v>0</v>
      </c>
      <c r="H26" s="26">
        <v>0</v>
      </c>
      <c r="I26" s="27">
        <v>0</v>
      </c>
      <c r="J26" s="27">
        <v>0</v>
      </c>
      <c r="K26" s="27">
        <f t="shared" si="0"/>
        <v>0.50202546216129029</v>
      </c>
      <c r="L26" s="26">
        <v>0</v>
      </c>
    </row>
    <row r="27" spans="2:12" x14ac:dyDescent="0.35">
      <c r="B27" s="24">
        <v>24</v>
      </c>
      <c r="C27" s="25" t="s">
        <v>80</v>
      </c>
      <c r="D27" s="26">
        <v>0</v>
      </c>
      <c r="E27" s="26">
        <v>0</v>
      </c>
      <c r="F27" s="37">
        <v>0.20794169612903221</v>
      </c>
      <c r="G27" s="26">
        <v>2.2503392258064517E-3</v>
      </c>
      <c r="H27" s="26">
        <v>0</v>
      </c>
      <c r="I27" s="27">
        <v>0</v>
      </c>
      <c r="J27" s="27">
        <v>0</v>
      </c>
      <c r="K27" s="27">
        <f t="shared" si="0"/>
        <v>0.21019203535483866</v>
      </c>
      <c r="L27" s="26">
        <v>0</v>
      </c>
    </row>
    <row r="28" spans="2:12" x14ac:dyDescent="0.35">
      <c r="B28" s="24">
        <v>25</v>
      </c>
      <c r="C28" s="28" t="s">
        <v>81</v>
      </c>
      <c r="D28" s="26">
        <v>3.791114155838708</v>
      </c>
      <c r="E28" s="26">
        <v>0</v>
      </c>
      <c r="F28" s="37">
        <v>68.719552617483942</v>
      </c>
      <c r="G28" s="26">
        <v>27.439857523129021</v>
      </c>
      <c r="H28" s="26">
        <v>0</v>
      </c>
      <c r="I28" s="27">
        <v>0</v>
      </c>
      <c r="J28" s="27">
        <v>0</v>
      </c>
      <c r="K28" s="27">
        <f t="shared" si="0"/>
        <v>99.950524296451675</v>
      </c>
      <c r="L28" s="26">
        <v>0</v>
      </c>
    </row>
    <row r="29" spans="2:12" x14ac:dyDescent="0.35">
      <c r="B29" s="24">
        <v>26</v>
      </c>
      <c r="C29" s="28" t="s">
        <v>82</v>
      </c>
      <c r="D29" s="26">
        <v>0.95598657754838745</v>
      </c>
      <c r="E29" s="26">
        <v>0</v>
      </c>
      <c r="F29" s="37">
        <v>20.820554799387082</v>
      </c>
      <c r="G29" s="26">
        <v>8.1594192792903151</v>
      </c>
      <c r="H29" s="26">
        <v>0</v>
      </c>
      <c r="I29" s="27">
        <v>0</v>
      </c>
      <c r="J29" s="27">
        <v>0</v>
      </c>
      <c r="K29" s="27">
        <f t="shared" si="0"/>
        <v>29.935960656225785</v>
      </c>
      <c r="L29" s="26">
        <v>0</v>
      </c>
    </row>
    <row r="30" spans="2:12" x14ac:dyDescent="0.35">
      <c r="B30" s="24">
        <v>27</v>
      </c>
      <c r="C30" s="28" t="s">
        <v>22</v>
      </c>
      <c r="D30" s="26">
        <v>1.5700418307096773</v>
      </c>
      <c r="E30" s="26">
        <v>0</v>
      </c>
      <c r="F30" s="37">
        <v>43.40150008487096</v>
      </c>
      <c r="G30" s="26">
        <v>9.1943642884193544</v>
      </c>
      <c r="H30" s="26">
        <v>0</v>
      </c>
      <c r="I30" s="27">
        <v>0</v>
      </c>
      <c r="J30" s="27">
        <v>0</v>
      </c>
      <c r="K30" s="27">
        <f t="shared" si="0"/>
        <v>54.165906203999995</v>
      </c>
      <c r="L30" s="26">
        <v>0</v>
      </c>
    </row>
    <row r="31" spans="2:12" x14ac:dyDescent="0.35">
      <c r="B31" s="24">
        <v>28</v>
      </c>
      <c r="C31" s="28" t="s">
        <v>83</v>
      </c>
      <c r="D31" s="26">
        <v>1.591695341935484E-2</v>
      </c>
      <c r="E31" s="26">
        <v>0</v>
      </c>
      <c r="F31" s="37">
        <v>1.599825548548387</v>
      </c>
      <c r="G31" s="26">
        <v>4.9878454516129031E-2</v>
      </c>
      <c r="H31" s="26">
        <v>0</v>
      </c>
      <c r="I31" s="27">
        <v>0</v>
      </c>
      <c r="J31" s="27">
        <v>0</v>
      </c>
      <c r="K31" s="27">
        <f t="shared" si="0"/>
        <v>1.6656209564838709</v>
      </c>
      <c r="L31" s="26">
        <v>0</v>
      </c>
    </row>
    <row r="32" spans="2:12" x14ac:dyDescent="0.35">
      <c r="B32" s="24">
        <v>29</v>
      </c>
      <c r="C32" s="28" t="s">
        <v>84</v>
      </c>
      <c r="D32" s="26">
        <v>3.188635661935483</v>
      </c>
      <c r="E32" s="26">
        <v>0</v>
      </c>
      <c r="F32" s="37">
        <v>61.462296679903289</v>
      </c>
      <c r="G32" s="26">
        <v>29.655188482225793</v>
      </c>
      <c r="H32" s="26">
        <v>0</v>
      </c>
      <c r="I32" s="27">
        <v>0</v>
      </c>
      <c r="J32" s="27">
        <v>0</v>
      </c>
      <c r="K32" s="27">
        <f t="shared" si="0"/>
        <v>94.306120824064564</v>
      </c>
      <c r="L32" s="26">
        <v>0</v>
      </c>
    </row>
    <row r="33" spans="2:12" x14ac:dyDescent="0.35">
      <c r="B33" s="24">
        <v>30</v>
      </c>
      <c r="C33" s="28" t="s">
        <v>85</v>
      </c>
      <c r="D33" s="26">
        <v>2.6913564870967734</v>
      </c>
      <c r="E33" s="26">
        <v>0</v>
      </c>
      <c r="F33" s="37">
        <v>62.51862971851623</v>
      </c>
      <c r="G33" s="26">
        <v>15.227619677806457</v>
      </c>
      <c r="H33" s="26">
        <v>0</v>
      </c>
      <c r="I33" s="27">
        <v>0</v>
      </c>
      <c r="J33" s="27">
        <v>0</v>
      </c>
      <c r="K33" s="27">
        <f t="shared" si="0"/>
        <v>80.437605883419465</v>
      </c>
      <c r="L33" s="26">
        <v>0</v>
      </c>
    </row>
    <row r="34" spans="2:12" x14ac:dyDescent="0.35">
      <c r="B34" s="24">
        <v>31</v>
      </c>
      <c r="C34" s="25" t="s">
        <v>86</v>
      </c>
      <c r="D34" s="26">
        <v>0</v>
      </c>
      <c r="E34" s="26">
        <v>0</v>
      </c>
      <c r="F34" s="37">
        <v>1.0288729592903225</v>
      </c>
      <c r="G34" s="26">
        <v>7.0709904516129025E-3</v>
      </c>
      <c r="H34" s="26">
        <v>0</v>
      </c>
      <c r="I34" s="27">
        <v>0</v>
      </c>
      <c r="J34" s="27">
        <v>0</v>
      </c>
      <c r="K34" s="27">
        <f t="shared" si="0"/>
        <v>1.0359439497419354</v>
      </c>
      <c r="L34" s="26">
        <v>0</v>
      </c>
    </row>
    <row r="35" spans="2:12" x14ac:dyDescent="0.35">
      <c r="B35" s="24">
        <v>32</v>
      </c>
      <c r="C35" s="28" t="s">
        <v>87</v>
      </c>
      <c r="D35" s="26">
        <v>4.4076978738064518</v>
      </c>
      <c r="E35" s="26">
        <v>0</v>
      </c>
      <c r="F35" s="37">
        <v>111.9765714608064</v>
      </c>
      <c r="G35" s="26">
        <v>27.010487978419334</v>
      </c>
      <c r="H35" s="26">
        <v>0</v>
      </c>
      <c r="I35" s="27">
        <v>0</v>
      </c>
      <c r="J35" s="27">
        <v>0</v>
      </c>
      <c r="K35" s="27">
        <f t="shared" si="0"/>
        <v>143.39475731303219</v>
      </c>
      <c r="L35" s="26">
        <v>0</v>
      </c>
    </row>
    <row r="36" spans="2:12" x14ac:dyDescent="0.35">
      <c r="B36" s="24">
        <v>33</v>
      </c>
      <c r="C36" s="28" t="s">
        <v>88</v>
      </c>
      <c r="D36" s="26">
        <v>1.0988676542258062</v>
      </c>
      <c r="E36" s="26">
        <v>0</v>
      </c>
      <c r="F36" s="37">
        <v>48.143392287483877</v>
      </c>
      <c r="G36" s="26">
        <v>8.1842186829677441</v>
      </c>
      <c r="H36" s="26">
        <v>0</v>
      </c>
      <c r="I36" s="27">
        <v>0</v>
      </c>
      <c r="J36" s="27">
        <v>0</v>
      </c>
      <c r="K36" s="27">
        <f t="shared" si="0"/>
        <v>57.426478624677429</v>
      </c>
      <c r="L36" s="26">
        <v>0</v>
      </c>
    </row>
    <row r="37" spans="2:12" x14ac:dyDescent="0.35">
      <c r="B37" s="24">
        <v>34</v>
      </c>
      <c r="C37" s="28" t="s">
        <v>89</v>
      </c>
      <c r="D37" s="26">
        <v>0</v>
      </c>
      <c r="E37" s="26">
        <v>0</v>
      </c>
      <c r="F37" s="37">
        <v>0.20507335780645164</v>
      </c>
      <c r="G37" s="26">
        <v>8.1581823225806479E-3</v>
      </c>
      <c r="H37" s="26">
        <v>0</v>
      </c>
      <c r="I37" s="27">
        <v>0</v>
      </c>
      <c r="J37" s="27">
        <v>0</v>
      </c>
      <c r="K37" s="27">
        <f t="shared" si="0"/>
        <v>0.21323154012903228</v>
      </c>
      <c r="L37" s="26">
        <v>0</v>
      </c>
    </row>
    <row r="38" spans="2:12" x14ac:dyDescent="0.35">
      <c r="B38" s="24">
        <v>35</v>
      </c>
      <c r="C38" s="28" t="s">
        <v>90</v>
      </c>
      <c r="D38" s="26">
        <v>7.8731525358709655</v>
      </c>
      <c r="E38" s="26">
        <v>0</v>
      </c>
      <c r="F38" s="37">
        <v>154.69492671345182</v>
      </c>
      <c r="G38" s="26">
        <v>48.787589520193542</v>
      </c>
      <c r="H38" s="26">
        <v>0</v>
      </c>
      <c r="I38" s="27">
        <v>0</v>
      </c>
      <c r="J38" s="27">
        <v>0</v>
      </c>
      <c r="K38" s="27">
        <f t="shared" si="0"/>
        <v>211.35566876951631</v>
      </c>
      <c r="L38" s="26">
        <v>0</v>
      </c>
    </row>
    <row r="39" spans="2:12" x14ac:dyDescent="0.35">
      <c r="B39" s="24">
        <v>36</v>
      </c>
      <c r="C39" s="28" t="s">
        <v>91</v>
      </c>
      <c r="D39" s="26">
        <v>0.1003545827419355</v>
      </c>
      <c r="E39" s="26">
        <v>0</v>
      </c>
      <c r="F39" s="37">
        <v>7.5025452488387074</v>
      </c>
      <c r="G39" s="26">
        <v>1.613769332193548</v>
      </c>
      <c r="H39" s="26">
        <v>0</v>
      </c>
      <c r="I39" s="27">
        <v>0</v>
      </c>
      <c r="J39" s="27">
        <v>0</v>
      </c>
      <c r="K39" s="27">
        <f t="shared" si="0"/>
        <v>9.216669163774192</v>
      </c>
      <c r="L39" s="26">
        <v>0</v>
      </c>
    </row>
    <row r="40" spans="2:12" x14ac:dyDescent="0.35">
      <c r="B40" s="24">
        <v>37</v>
      </c>
      <c r="C40" s="28" t="s">
        <v>92</v>
      </c>
      <c r="D40" s="26">
        <v>2.3662364299677425</v>
      </c>
      <c r="E40" s="26">
        <v>0</v>
      </c>
      <c r="F40" s="37">
        <v>66.655957348096877</v>
      </c>
      <c r="G40" s="26">
        <v>28.510847312419376</v>
      </c>
      <c r="H40" s="26">
        <v>0</v>
      </c>
      <c r="I40" s="27">
        <v>0</v>
      </c>
      <c r="J40" s="27">
        <v>0</v>
      </c>
      <c r="K40" s="27">
        <f t="shared" si="0"/>
        <v>97.533041090483991</v>
      </c>
      <c r="L40" s="26">
        <v>0</v>
      </c>
    </row>
    <row r="41" spans="2:12" s="32" customFormat="1" x14ac:dyDescent="0.35">
      <c r="B41" s="29" t="s">
        <v>93</v>
      </c>
      <c r="C41" s="30"/>
      <c r="D41" s="31">
        <f>SUM(D4:D40)</f>
        <v>104.0558630248709</v>
      </c>
      <c r="E41" s="31">
        <f t="shared" ref="E41:L41" si="1">SUM(E4:E40)</f>
        <v>0</v>
      </c>
      <c r="F41" s="31">
        <f t="shared" si="1"/>
        <v>1822.4737330766457</v>
      </c>
      <c r="G41" s="31">
        <f t="shared" si="1"/>
        <v>622.91902893525742</v>
      </c>
      <c r="H41" s="31">
        <f t="shared" si="1"/>
        <v>0</v>
      </c>
      <c r="I41" s="31">
        <f t="shared" si="1"/>
        <v>0</v>
      </c>
      <c r="J41" s="31">
        <f t="shared" si="1"/>
        <v>0</v>
      </c>
      <c r="K41" s="31">
        <f t="shared" si="1"/>
        <v>2549.4486250367736</v>
      </c>
      <c r="L41" s="31">
        <f t="shared" si="1"/>
        <v>0</v>
      </c>
    </row>
    <row r="42" spans="2:12" x14ac:dyDescent="0.35">
      <c r="B42" t="s">
        <v>94</v>
      </c>
      <c r="I42" s="33"/>
      <c r="J42" s="33"/>
      <c r="K42" s="33"/>
    </row>
    <row r="43" spans="2:12" s="33" customFormat="1" x14ac:dyDescent="0.35">
      <c r="D43" s="39"/>
    </row>
    <row r="44" spans="2:12" x14ac:dyDescent="0.35">
      <c r="D44" s="33"/>
      <c r="I44" s="33"/>
      <c r="J44" s="33"/>
      <c r="K44" s="33"/>
      <c r="L44" s="33"/>
    </row>
    <row r="45" spans="2:12" x14ac:dyDescent="0.35">
      <c r="D45" s="33"/>
      <c r="E45" s="33"/>
      <c r="F45" s="33"/>
      <c r="G45" s="33"/>
      <c r="I45" s="33"/>
      <c r="J45" s="33"/>
      <c r="K45" s="33"/>
      <c r="L45" s="33"/>
    </row>
    <row r="46" spans="2:12" x14ac:dyDescent="0.35">
      <c r="D46" s="33"/>
      <c r="E46" s="33"/>
      <c r="F46" s="33"/>
      <c r="G46" s="33"/>
      <c r="H46" s="35"/>
      <c r="I46" s="33"/>
      <c r="J46" s="33"/>
      <c r="K46" s="33"/>
      <c r="L46" s="33"/>
    </row>
    <row r="47" spans="2:12" x14ac:dyDescent="0.35">
      <c r="D47" s="34"/>
      <c r="E47" s="34"/>
      <c r="F47" s="34"/>
      <c r="G47" s="34"/>
      <c r="H47" s="34"/>
      <c r="I47" s="35"/>
      <c r="J47" s="35"/>
      <c r="K47" s="34"/>
      <c r="L47" s="34"/>
    </row>
    <row r="48" spans="2:12" x14ac:dyDescent="0.35">
      <c r="K48" s="36"/>
    </row>
    <row r="49" spans="11:11" x14ac:dyDescent="0.35">
      <c r="K49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2024-11-11T05:17:54Z</dcterms:modified>
</cp:coreProperties>
</file>