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4/Mar 2024/"/>
    </mc:Choice>
  </mc:AlternateContent>
  <xr:revisionPtr revIDLastSave="0" documentId="8_{1F4FF742-569C-461C-BB1D-9969DEADD82E}" xr6:coauthVersionLast="47" xr6:coauthVersionMax="47" xr10:uidLastSave="{00000000-0000-0000-0000-000000000000}"/>
  <bookViews>
    <workbookView xWindow="-120" yWindow="-120" windowWidth="29040" windowHeight="15720" xr2:uid="{E10D6265-117A-4129-A899-B48769796656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6" i="1" l="1"/>
  <c r="W6" i="1" s="1"/>
  <c r="S6" i="1"/>
  <c r="Q6" i="1"/>
  <c r="U6" i="1" s="1"/>
  <c r="P6" i="1"/>
  <c r="O6" i="1"/>
  <c r="L6" i="1"/>
  <c r="M6" i="1" s="1"/>
  <c r="J6" i="1"/>
  <c r="B6" i="1"/>
  <c r="W5" i="1"/>
  <c r="V5" i="1"/>
  <c r="S5" i="1"/>
  <c r="Q5" i="1"/>
  <c r="U5" i="1" s="1"/>
  <c r="P5" i="1"/>
  <c r="O5" i="1"/>
  <c r="L5" i="1"/>
  <c r="M5" i="1" s="1"/>
  <c r="J5" i="1"/>
  <c r="B5" i="1"/>
  <c r="V4" i="1"/>
  <c r="W4" i="1" s="1"/>
  <c r="S4" i="1"/>
  <c r="Q4" i="1"/>
  <c r="U4" i="1" s="1"/>
  <c r="P4" i="1"/>
  <c r="O4" i="1"/>
  <c r="L4" i="1"/>
  <c r="M4" i="1" s="1"/>
  <c r="J4" i="1"/>
  <c r="B4" i="1"/>
  <c r="V3" i="1"/>
  <c r="W3" i="1" s="1"/>
  <c r="U3" i="1"/>
  <c r="S3" i="1"/>
  <c r="Q3" i="1"/>
  <c r="P3" i="1"/>
  <c r="O3" i="1"/>
  <c r="L3" i="1"/>
  <c r="M3" i="1" s="1"/>
  <c r="J3" i="1"/>
  <c r="B3" i="1"/>
  <c r="V2" i="1"/>
  <c r="W2" i="1" s="1"/>
  <c r="S2" i="1"/>
  <c r="U2" i="1" s="1"/>
  <c r="Q2" i="1"/>
  <c r="P2" i="1"/>
  <c r="O2" i="1"/>
  <c r="L2" i="1"/>
  <c r="M2" i="1" s="1"/>
  <c r="J2" i="1"/>
  <c r="B2" i="1"/>
</calcChain>
</file>

<file path=xl/sharedStrings.xml><?xml version="1.0" encoding="utf-8"?>
<sst xmlns="http://schemas.openxmlformats.org/spreadsheetml/2006/main" count="59" uniqueCount="31">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</sst>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mcomf-my.sharepoint.com/personal/admin_samcomf_onmicrosoft_com/Documents/Operation/Daily%20Transaction/Daily%20Transaction%20format1.xlsx" TargetMode="External"/><Relationship Id="rId1" Type="http://schemas.openxmlformats.org/officeDocument/2006/relationships/externalLinkPath" Target="/personal/admin_samcomf_onmicrosoft_com/Documents/Operation/Daily%20Transaction/Daily%20Transaction%20format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2"/>
    </sheetNames>
    <sheetDataSet>
      <sheetData sheetId="0"/>
      <sheetData sheetId="1">
        <row r="2">
          <cell r="A2" t="str">
            <v>SAMCO ACTIVE MOMENTUM FUND</v>
          </cell>
          <cell r="G2" t="str">
            <v>TREP/180324</v>
          </cell>
          <cell r="L2">
            <v>45369</v>
          </cell>
          <cell r="N2">
            <v>45367</v>
          </cell>
          <cell r="O2">
            <v>45367</v>
          </cell>
          <cell r="P2">
            <v>1083000</v>
          </cell>
          <cell r="Q2">
            <v>99.966038929999996</v>
          </cell>
          <cell r="AJ2">
            <v>6.2</v>
          </cell>
        </row>
        <row r="3">
          <cell r="A3" t="str">
            <v>SAMCO DYNAMIC ASSET ALLOCATION FUND</v>
          </cell>
          <cell r="G3" t="str">
            <v>TREP/180324</v>
          </cell>
          <cell r="L3">
            <v>45369</v>
          </cell>
          <cell r="N3">
            <v>45367</v>
          </cell>
          <cell r="O3">
            <v>45367</v>
          </cell>
          <cell r="P3">
            <v>55000</v>
          </cell>
          <cell r="Q3">
            <v>99.966038929999996</v>
          </cell>
          <cell r="AJ3">
            <v>6.2</v>
          </cell>
        </row>
        <row r="4">
          <cell r="A4" t="str">
            <v>SAMCO ELSS TAX SAVER FUND</v>
          </cell>
          <cell r="G4" t="str">
            <v>TREP/180324</v>
          </cell>
          <cell r="L4">
            <v>45369</v>
          </cell>
          <cell r="N4">
            <v>45367</v>
          </cell>
          <cell r="O4">
            <v>45367</v>
          </cell>
          <cell r="P4">
            <v>23000</v>
          </cell>
          <cell r="Q4">
            <v>99.966038929999996</v>
          </cell>
          <cell r="AJ4">
            <v>6.2</v>
          </cell>
        </row>
        <row r="5">
          <cell r="A5" t="str">
            <v>SAMCO FLEXI CAP FUND</v>
          </cell>
          <cell r="G5" t="str">
            <v>TREP/180324</v>
          </cell>
          <cell r="L5">
            <v>45369</v>
          </cell>
          <cell r="N5">
            <v>45367</v>
          </cell>
          <cell r="O5">
            <v>45367</v>
          </cell>
          <cell r="P5">
            <v>109000</v>
          </cell>
          <cell r="Q5">
            <v>99.966038929999996</v>
          </cell>
          <cell r="AJ5">
            <v>6.2</v>
          </cell>
        </row>
        <row r="6">
          <cell r="A6" t="str">
            <v>SAMCO OVERNIGHT FUND</v>
          </cell>
          <cell r="G6" t="str">
            <v>TREP/180324</v>
          </cell>
          <cell r="L6">
            <v>45369</v>
          </cell>
          <cell r="N6">
            <v>45367</v>
          </cell>
          <cell r="O6">
            <v>45367</v>
          </cell>
          <cell r="P6">
            <v>20000</v>
          </cell>
          <cell r="Q6">
            <v>99.966038929999996</v>
          </cell>
          <cell r="AJ6">
            <v>6.2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1CB79-8E50-478C-ADAE-5EA6AC4F793E}">
  <dimension ref="A1:X6"/>
  <sheetViews>
    <sheetView tabSelected="1" topLeftCell="E1" workbookViewId="0">
      <selection activeCell="K12" sqref="K12"/>
    </sheetView>
  </sheetViews>
  <sheetFormatPr defaultRowHeight="15" x14ac:dyDescent="0.25"/>
  <cols>
    <col min="1" max="1" width="5.7109375" bestFit="1" customWidth="1"/>
    <col min="2" max="2" width="12.140625" bestFit="1" customWidth="1"/>
    <col min="3" max="3" width="8.85546875" bestFit="1" customWidth="1"/>
    <col min="4" max="4" width="8.28515625" bestFit="1" customWidth="1"/>
    <col min="6" max="7" width="8.85546875" bestFit="1" customWidth="1"/>
    <col min="8" max="8" width="9" bestFit="1" customWidth="1"/>
    <col min="9" max="9" width="18.85546875" bestFit="1" customWidth="1"/>
    <col min="10" max="10" width="41" bestFit="1" customWidth="1"/>
    <col min="11" max="11" width="11.5703125" bestFit="1" customWidth="1"/>
    <col min="12" max="12" width="10.42578125" bestFit="1" customWidth="1"/>
    <col min="14" max="14" width="8.5703125" bestFit="1" customWidth="1"/>
    <col min="15" max="16" width="10.42578125" bestFit="1" customWidth="1"/>
    <col min="17" max="17" width="10.5703125" bestFit="1" customWidth="1"/>
    <col min="18" max="18" width="8.28515625" bestFit="1" customWidth="1"/>
    <col min="19" max="19" width="9.5703125" bestFit="1" customWidth="1"/>
    <col min="20" max="20" width="8.85546875" bestFit="1" customWidth="1"/>
    <col min="21" max="21" width="14.42578125" style="10" bestFit="1" customWidth="1"/>
    <col min="22" max="22" width="8.140625" bestFit="1" customWidth="1"/>
    <col min="23" max="23" width="8.5703125" bestFit="1" customWidth="1"/>
    <col min="24" max="24" width="24.5703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tr">
        <f>+[1]Sheet2!G2</f>
        <v>TREP/180324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tr">
        <f>+[1]Sheet2!A2</f>
        <v>SAMCO ACTIVE MOMENTUM FUND</v>
      </c>
      <c r="K2" t="s">
        <v>29</v>
      </c>
      <c r="L2" s="4">
        <f>+[1]Sheet2!L2</f>
        <v>45369</v>
      </c>
      <c r="M2">
        <f>+L2-O2</f>
        <v>2</v>
      </c>
      <c r="O2" s="4">
        <f>+[1]Sheet2!N2</f>
        <v>45367</v>
      </c>
      <c r="P2" s="4">
        <f>+[1]Sheet2!O2</f>
        <v>45367</v>
      </c>
      <c r="Q2" s="5">
        <f>+[1]Sheet2!P2</f>
        <v>1083000</v>
      </c>
      <c r="R2">
        <v>100</v>
      </c>
      <c r="S2" s="6">
        <f>+[1]Sheet2!Q2</f>
        <v>99.966038929999996</v>
      </c>
      <c r="T2" s="7">
        <v>0</v>
      </c>
      <c r="U2" s="10">
        <f>+(Q2*R2*S2/100)+T2</f>
        <v>108263220.16118999</v>
      </c>
      <c r="V2" s="8">
        <f>+[1]Sheet2!AJ2</f>
        <v>6.2</v>
      </c>
      <c r="W2" s="8">
        <f>+V2</f>
        <v>6.2</v>
      </c>
      <c r="X2" t="s">
        <v>30</v>
      </c>
    </row>
    <row r="3" spans="1:24" x14ac:dyDescent="0.25">
      <c r="A3">
        <v>2</v>
      </c>
      <c r="B3" t="str">
        <f>+[1]Sheet2!G3</f>
        <v>TREP/180324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tr">
        <f>+[1]Sheet2!A3</f>
        <v>SAMCO DYNAMIC ASSET ALLOCATION FUND</v>
      </c>
      <c r="K3" t="s">
        <v>29</v>
      </c>
      <c r="L3" s="4">
        <f>+[1]Sheet2!L3</f>
        <v>45369</v>
      </c>
      <c r="M3">
        <f t="shared" ref="M3:M6" si="0">+L3-O3</f>
        <v>2</v>
      </c>
      <c r="O3" s="4">
        <f>+[1]Sheet2!N3</f>
        <v>45367</v>
      </c>
      <c r="P3" s="4">
        <f>+[1]Sheet2!O3</f>
        <v>45367</v>
      </c>
      <c r="Q3" s="5">
        <f>+[1]Sheet2!P3</f>
        <v>55000</v>
      </c>
      <c r="R3">
        <v>100</v>
      </c>
      <c r="S3" s="6">
        <f>+[1]Sheet2!Q3</f>
        <v>99.966038929999996</v>
      </c>
      <c r="T3" s="7">
        <v>0</v>
      </c>
      <c r="U3" s="10">
        <f t="shared" ref="U3:U6" si="1">+(Q3*R3*S3/100)+T3</f>
        <v>5498132.1411500005</v>
      </c>
      <c r="V3" s="8">
        <f>+[1]Sheet2!AJ3</f>
        <v>6.2</v>
      </c>
      <c r="W3" s="8">
        <f t="shared" ref="W3:W6" si="2">+V3</f>
        <v>6.2</v>
      </c>
      <c r="X3" t="s">
        <v>30</v>
      </c>
    </row>
    <row r="4" spans="1:24" x14ac:dyDescent="0.25">
      <c r="A4">
        <v>3</v>
      </c>
      <c r="B4" t="str">
        <f>+[1]Sheet2!G4</f>
        <v>TREP/180324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tr">
        <f>+[1]Sheet2!A4</f>
        <v>SAMCO ELSS TAX SAVER FUND</v>
      </c>
      <c r="K4" t="s">
        <v>29</v>
      </c>
      <c r="L4" s="4">
        <f>+[1]Sheet2!L4</f>
        <v>45369</v>
      </c>
      <c r="M4">
        <f t="shared" si="0"/>
        <v>2</v>
      </c>
      <c r="O4" s="4">
        <f>+[1]Sheet2!N4</f>
        <v>45367</v>
      </c>
      <c r="P4" s="4">
        <f>+[1]Sheet2!O4</f>
        <v>45367</v>
      </c>
      <c r="Q4" s="5">
        <f>+[1]Sheet2!P4</f>
        <v>23000</v>
      </c>
      <c r="R4">
        <v>100</v>
      </c>
      <c r="S4" s="6">
        <f>+[1]Sheet2!Q4</f>
        <v>99.966038929999996</v>
      </c>
      <c r="T4" s="7">
        <v>0</v>
      </c>
      <c r="U4" s="10">
        <f t="shared" si="1"/>
        <v>2299218.8953900002</v>
      </c>
      <c r="V4" s="8">
        <f>+[1]Sheet2!AJ4</f>
        <v>6.2</v>
      </c>
      <c r="W4" s="8">
        <f t="shared" si="2"/>
        <v>6.2</v>
      </c>
      <c r="X4" t="s">
        <v>30</v>
      </c>
    </row>
    <row r="5" spans="1:24" x14ac:dyDescent="0.25">
      <c r="A5">
        <v>4</v>
      </c>
      <c r="B5" t="str">
        <f>+[1]Sheet2!G5</f>
        <v>TREP/180324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tr">
        <f>+[1]Sheet2!A5</f>
        <v>SAMCO FLEXI CAP FUND</v>
      </c>
      <c r="K5" t="s">
        <v>29</v>
      </c>
      <c r="L5" s="4">
        <f>+[1]Sheet2!L5</f>
        <v>45369</v>
      </c>
      <c r="M5">
        <f t="shared" si="0"/>
        <v>2</v>
      </c>
      <c r="O5" s="4">
        <f>+[1]Sheet2!N5</f>
        <v>45367</v>
      </c>
      <c r="P5" s="4">
        <f>+[1]Sheet2!O5</f>
        <v>45367</v>
      </c>
      <c r="Q5" s="5">
        <f>+[1]Sheet2!P5</f>
        <v>109000</v>
      </c>
      <c r="R5">
        <v>100</v>
      </c>
      <c r="S5" s="6">
        <f>+[1]Sheet2!Q5</f>
        <v>99.966038929999996</v>
      </c>
      <c r="T5" s="7">
        <v>0</v>
      </c>
      <c r="U5" s="10">
        <f t="shared" si="1"/>
        <v>10896298.243369998</v>
      </c>
      <c r="V5" s="8">
        <f>+[1]Sheet2!AJ5</f>
        <v>6.2</v>
      </c>
      <c r="W5" s="8">
        <f t="shared" si="2"/>
        <v>6.2</v>
      </c>
      <c r="X5" t="s">
        <v>30</v>
      </c>
    </row>
    <row r="6" spans="1:24" x14ac:dyDescent="0.25">
      <c r="A6">
        <v>5</v>
      </c>
      <c r="B6" t="str">
        <f>+[1]Sheet2!G6</f>
        <v>TREP/180324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tr">
        <f>+[1]Sheet2!A6</f>
        <v>SAMCO OVERNIGHT FUND</v>
      </c>
      <c r="K6" t="s">
        <v>29</v>
      </c>
      <c r="L6" s="4">
        <f>+[1]Sheet2!L6</f>
        <v>45369</v>
      </c>
      <c r="M6">
        <f t="shared" si="0"/>
        <v>2</v>
      </c>
      <c r="O6" s="4">
        <f>+[1]Sheet2!N6</f>
        <v>45367</v>
      </c>
      <c r="P6" s="4">
        <f>+[1]Sheet2!O6</f>
        <v>45367</v>
      </c>
      <c r="Q6" s="5">
        <f>+[1]Sheet2!P6</f>
        <v>20000</v>
      </c>
      <c r="R6">
        <v>100</v>
      </c>
      <c r="S6" s="6">
        <f>+[1]Sheet2!Q6</f>
        <v>99.966038929999996</v>
      </c>
      <c r="T6" s="7">
        <v>0</v>
      </c>
      <c r="U6" s="10">
        <f t="shared" si="1"/>
        <v>1999320.7785999998</v>
      </c>
      <c r="V6" s="8">
        <f>+[1]Sheet2!AJ6</f>
        <v>6.2</v>
      </c>
      <c r="W6" s="8">
        <f t="shared" si="2"/>
        <v>6.2</v>
      </c>
      <c r="X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2024-03-22T08:58:41Z</dcterms:created>
  <dcterms:modified xsi:type="dcterms:W3CDTF">2024-03-22T09:02:56Z</dcterms:modified>
</cp:coreProperties>
</file>